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【Dドライブ】\サッカー関係\00作業中\新潟県社会人リーグ\県リーグ様式\"/>
    </mc:Choice>
  </mc:AlternateContent>
  <xr:revisionPtr revIDLastSave="0" documentId="13_ncr:1_{47EC8285-0240-46F0-BDD4-634BCF7AC3C3}" xr6:coauthVersionLast="47" xr6:coauthVersionMax="47" xr10:uidLastSave="{00000000-0000-0000-0000-000000000000}"/>
  <bookViews>
    <workbookView xWindow="-120" yWindow="-120" windowWidth="20730" windowHeight="11160" tabRatio="891" activeTab="2" xr2:uid="{00000000-000D-0000-FFFF-FFFF00000000}"/>
  </bookViews>
  <sheets>
    <sheet name="7-1星取表" sheetId="6" r:id="rId1"/>
    <sheet name="7-2得点経過" sheetId="11" r:id="rId2"/>
    <sheet name="7-3警告・退場" sheetId="12" r:id="rId3"/>
  </sheets>
  <definedNames>
    <definedName name="\S" localSheetId="0">#REF!</definedName>
    <definedName name="\S">#REF!</definedName>
    <definedName name="_xlnm.Print_Area" localSheetId="0">'7-1星取表'!$A$1:$CD$55</definedName>
    <definedName name="_xlnm.Print_Area" localSheetId="1">'7-2得点経過'!$A$1:$P$47</definedName>
    <definedName name="_xlnm.Print_Area" localSheetId="2">'7-3警告・退場'!$A$1:$P$66</definedName>
    <definedName name="_xlnm.Print_Titles" localSheetId="1">'7-2得点経過'!$4:$4</definedName>
    <definedName name="_xlnm.Print_Titles" localSheetId="2">'7-3警告・退場'!$4:$4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1" l="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7" i="11" s="1"/>
  <c r="AI27" i="6" l="1"/>
  <c r="AG27" i="6"/>
  <c r="BI41" i="6"/>
  <c r="BB41" i="6"/>
  <c r="AU41" i="6"/>
  <c r="AN41" i="6"/>
  <c r="AG41" i="6"/>
  <c r="Z41" i="6"/>
  <c r="S41" i="6"/>
  <c r="L41" i="6"/>
  <c r="E41" i="6"/>
  <c r="E37" i="6"/>
  <c r="L37" i="6"/>
  <c r="S37" i="6"/>
  <c r="Z37" i="6"/>
  <c r="AG37" i="6"/>
  <c r="AN37" i="6"/>
  <c r="AU37" i="6"/>
  <c r="BB37" i="6"/>
  <c r="BP37" i="6"/>
  <c r="BP33" i="6"/>
  <c r="BI33" i="6"/>
  <c r="AU33" i="6"/>
  <c r="AN33" i="6"/>
  <c r="AG33" i="6"/>
  <c r="Z33" i="6"/>
  <c r="S33" i="6"/>
  <c r="L33" i="6"/>
  <c r="E33" i="6"/>
  <c r="E29" i="6"/>
  <c r="L29" i="6"/>
  <c r="S29" i="6"/>
  <c r="Z29" i="6"/>
  <c r="AG29" i="6"/>
  <c r="AN29" i="6"/>
  <c r="BB29" i="6"/>
  <c r="BI29" i="6"/>
  <c r="BP29" i="6"/>
  <c r="BP25" i="6"/>
  <c r="BB25" i="6"/>
  <c r="AU25" i="6"/>
  <c r="Z25" i="6"/>
  <c r="S25" i="6"/>
  <c r="L25" i="6"/>
  <c r="E25" i="6"/>
  <c r="E21" i="6"/>
  <c r="L21" i="6"/>
  <c r="S21" i="6"/>
  <c r="Z21" i="6"/>
  <c r="AN21" i="6"/>
  <c r="AU21" i="6"/>
  <c r="BB21" i="6"/>
  <c r="BI21" i="6"/>
  <c r="BP21" i="6"/>
  <c r="BP17" i="6"/>
  <c r="BI17" i="6"/>
  <c r="BB17" i="6"/>
  <c r="AU17" i="6"/>
  <c r="AN17" i="6"/>
  <c r="AG17" i="6"/>
  <c r="S17" i="6"/>
  <c r="L17" i="6"/>
  <c r="E17" i="6"/>
  <c r="E13" i="6"/>
  <c r="L13" i="6"/>
  <c r="Z13" i="6"/>
  <c r="AG13" i="6"/>
  <c r="AN13" i="6"/>
  <c r="AU13" i="6"/>
  <c r="BB13" i="6"/>
  <c r="BI13" i="6"/>
  <c r="BP13" i="6"/>
  <c r="BP9" i="6"/>
  <c r="BI9" i="6"/>
  <c r="BB9" i="6"/>
  <c r="AU9" i="6"/>
  <c r="AN9" i="6"/>
  <c r="AG9" i="6"/>
  <c r="Z9" i="6"/>
  <c r="S9" i="6"/>
  <c r="E9" i="6"/>
  <c r="BI5" i="6"/>
  <c r="BB5" i="6"/>
  <c r="AU5" i="6"/>
  <c r="AN5" i="6"/>
  <c r="AG5" i="6"/>
  <c r="Z5" i="6"/>
  <c r="S5" i="6"/>
  <c r="L5" i="6"/>
  <c r="BI25" i="6"/>
  <c r="AG39" i="6" l="1"/>
  <c r="B41" i="6"/>
  <c r="B37" i="6"/>
  <c r="B33" i="6"/>
  <c r="B29" i="6"/>
  <c r="B25" i="6"/>
  <c r="B21" i="6"/>
  <c r="B17" i="6"/>
  <c r="B13" i="6"/>
  <c r="B9" i="6"/>
  <c r="B5" i="6"/>
  <c r="U23" i="6"/>
  <c r="S23" i="6"/>
  <c r="U22" i="6"/>
  <c r="S22" i="6"/>
  <c r="U19" i="6"/>
  <c r="S19" i="6"/>
  <c r="U18" i="6"/>
  <c r="S18" i="6"/>
  <c r="V17" i="6"/>
  <c r="Q17" i="6"/>
  <c r="BK43" i="6"/>
  <c r="BI43" i="6"/>
  <c r="BD43" i="6"/>
  <c r="BB43" i="6"/>
  <c r="AW43" i="6"/>
  <c r="AU43" i="6"/>
  <c r="AP43" i="6"/>
  <c r="AN43" i="6"/>
  <c r="AI43" i="6"/>
  <c r="AG43" i="6"/>
  <c r="AB43" i="6"/>
  <c r="Z43" i="6"/>
  <c r="U43" i="6"/>
  <c r="S43" i="6"/>
  <c r="N43" i="6"/>
  <c r="L43" i="6"/>
  <c r="G43" i="6"/>
  <c r="E43" i="6"/>
  <c r="BK42" i="6"/>
  <c r="BI42" i="6"/>
  <c r="BD42" i="6"/>
  <c r="BB42" i="6"/>
  <c r="AW42" i="6"/>
  <c r="AU42" i="6"/>
  <c r="AP42" i="6"/>
  <c r="AN42" i="6"/>
  <c r="AI42" i="6"/>
  <c r="AG42" i="6"/>
  <c r="AB42" i="6"/>
  <c r="Z42" i="6"/>
  <c r="U42" i="6"/>
  <c r="S42" i="6"/>
  <c r="N42" i="6"/>
  <c r="L42" i="6"/>
  <c r="G42" i="6"/>
  <c r="E42" i="6"/>
  <c r="BL41" i="6"/>
  <c r="BG41" i="6"/>
  <c r="BE41" i="6"/>
  <c r="AZ41" i="6"/>
  <c r="AX41" i="6"/>
  <c r="AS41" i="6"/>
  <c r="AQ41" i="6"/>
  <c r="AL41" i="6"/>
  <c r="AJ41" i="6"/>
  <c r="AE41" i="6"/>
  <c r="AC41" i="6"/>
  <c r="X41" i="6"/>
  <c r="V41" i="6"/>
  <c r="Q41" i="6"/>
  <c r="O41" i="6"/>
  <c r="J41" i="6"/>
  <c r="H41" i="6"/>
  <c r="C41" i="6"/>
  <c r="BD39" i="6"/>
  <c r="BB39" i="6"/>
  <c r="AW39" i="6"/>
  <c r="AU39" i="6"/>
  <c r="AP39" i="6"/>
  <c r="AN39" i="6"/>
  <c r="AI39" i="6"/>
  <c r="AB39" i="6"/>
  <c r="Z39" i="6"/>
  <c r="U39" i="6"/>
  <c r="S39" i="6"/>
  <c r="N39" i="6"/>
  <c r="L39" i="6"/>
  <c r="G39" i="6"/>
  <c r="E39" i="6"/>
  <c r="BD38" i="6"/>
  <c r="BB38" i="6"/>
  <c r="AW38" i="6"/>
  <c r="AU38" i="6"/>
  <c r="AP38" i="6"/>
  <c r="AN38" i="6"/>
  <c r="AI38" i="6"/>
  <c r="AG38" i="6"/>
  <c r="AB38" i="6"/>
  <c r="Z38" i="6"/>
  <c r="U38" i="6"/>
  <c r="S38" i="6"/>
  <c r="N38" i="6"/>
  <c r="L38" i="6"/>
  <c r="G38" i="6"/>
  <c r="E38" i="6"/>
  <c r="BS37" i="6"/>
  <c r="BN37" i="6"/>
  <c r="BE37" i="6"/>
  <c r="AZ37" i="6"/>
  <c r="AX37" i="6"/>
  <c r="AS37" i="6"/>
  <c r="AQ37" i="6"/>
  <c r="AL37" i="6"/>
  <c r="AJ37" i="6"/>
  <c r="AE37" i="6"/>
  <c r="AC37" i="6"/>
  <c r="X37" i="6"/>
  <c r="V37" i="6"/>
  <c r="Q37" i="6"/>
  <c r="O37" i="6"/>
  <c r="J37" i="6"/>
  <c r="H37" i="6"/>
  <c r="C37" i="6"/>
  <c r="AW35" i="6"/>
  <c r="AU35" i="6"/>
  <c r="AP35" i="6"/>
  <c r="AN35" i="6"/>
  <c r="AI35" i="6"/>
  <c r="AG35" i="6"/>
  <c r="AB35" i="6"/>
  <c r="Z35" i="6"/>
  <c r="U35" i="6"/>
  <c r="S35" i="6"/>
  <c r="N35" i="6"/>
  <c r="L35" i="6"/>
  <c r="G35" i="6"/>
  <c r="E35" i="6"/>
  <c r="AW34" i="6"/>
  <c r="AU34" i="6"/>
  <c r="AP34" i="6"/>
  <c r="AN34" i="6"/>
  <c r="AI34" i="6"/>
  <c r="AG34" i="6"/>
  <c r="AB34" i="6"/>
  <c r="Z34" i="6"/>
  <c r="U34" i="6"/>
  <c r="S34" i="6"/>
  <c r="N34" i="6"/>
  <c r="L34" i="6"/>
  <c r="G34" i="6"/>
  <c r="E34" i="6"/>
  <c r="BS33" i="6"/>
  <c r="BN33" i="6"/>
  <c r="BL33" i="6"/>
  <c r="BG33" i="6"/>
  <c r="AX33" i="6"/>
  <c r="AS33" i="6"/>
  <c r="AQ33" i="6"/>
  <c r="AL33" i="6"/>
  <c r="AJ33" i="6"/>
  <c r="AE33" i="6"/>
  <c r="AC33" i="6"/>
  <c r="X33" i="6"/>
  <c r="V33" i="6"/>
  <c r="Q33" i="6"/>
  <c r="O33" i="6"/>
  <c r="J33" i="6"/>
  <c r="H33" i="6"/>
  <c r="C33" i="6"/>
  <c r="AP31" i="6"/>
  <c r="AN31" i="6"/>
  <c r="AI31" i="6"/>
  <c r="AG31" i="6"/>
  <c r="AB31" i="6"/>
  <c r="Z31" i="6"/>
  <c r="U31" i="6"/>
  <c r="S31" i="6"/>
  <c r="N31" i="6"/>
  <c r="L31" i="6"/>
  <c r="G31" i="6"/>
  <c r="E31" i="6"/>
  <c r="AP30" i="6"/>
  <c r="AN30" i="6"/>
  <c r="AI30" i="6"/>
  <c r="AG30" i="6"/>
  <c r="AB30" i="6"/>
  <c r="Z30" i="6"/>
  <c r="U30" i="6"/>
  <c r="S30" i="6"/>
  <c r="N30" i="6"/>
  <c r="L30" i="6"/>
  <c r="G30" i="6"/>
  <c r="E30" i="6"/>
  <c r="BS29" i="6"/>
  <c r="BN29" i="6"/>
  <c r="BL29" i="6"/>
  <c r="BG29" i="6"/>
  <c r="BE29" i="6"/>
  <c r="AZ29" i="6"/>
  <c r="AQ29" i="6"/>
  <c r="AL29" i="6"/>
  <c r="AJ29" i="6"/>
  <c r="AE29" i="6"/>
  <c r="AC29" i="6"/>
  <c r="X29" i="6"/>
  <c r="V29" i="6"/>
  <c r="Q29" i="6"/>
  <c r="O29" i="6"/>
  <c r="J29" i="6"/>
  <c r="H29" i="6"/>
  <c r="C29" i="6"/>
  <c r="AB27" i="6"/>
  <c r="Z27" i="6"/>
  <c r="U27" i="6"/>
  <c r="S27" i="6"/>
  <c r="N27" i="6"/>
  <c r="L27" i="6"/>
  <c r="G27" i="6"/>
  <c r="E27" i="6"/>
  <c r="AI26" i="6"/>
  <c r="AG26" i="6"/>
  <c r="AB26" i="6"/>
  <c r="Z26" i="6"/>
  <c r="U26" i="6"/>
  <c r="S26" i="6"/>
  <c r="N26" i="6"/>
  <c r="L26" i="6"/>
  <c r="G26" i="6"/>
  <c r="E26" i="6"/>
  <c r="BS25" i="6"/>
  <c r="BN25" i="6"/>
  <c r="BL25" i="6"/>
  <c r="BG25" i="6"/>
  <c r="BE25" i="6"/>
  <c r="AZ25" i="6"/>
  <c r="AX25" i="6"/>
  <c r="AS25" i="6"/>
  <c r="AJ25" i="6"/>
  <c r="AE25" i="6"/>
  <c r="AG25" i="6" s="1"/>
  <c r="AC25" i="6"/>
  <c r="X25" i="6"/>
  <c r="V25" i="6"/>
  <c r="Q25" i="6"/>
  <c r="O25" i="6"/>
  <c r="J25" i="6"/>
  <c r="H25" i="6"/>
  <c r="C25" i="6"/>
  <c r="AB23" i="6"/>
  <c r="Z23" i="6"/>
  <c r="N23" i="6"/>
  <c r="L23" i="6"/>
  <c r="G23" i="6"/>
  <c r="E23" i="6"/>
  <c r="AB22" i="6"/>
  <c r="Z22" i="6"/>
  <c r="N22" i="6"/>
  <c r="L22" i="6"/>
  <c r="G22" i="6"/>
  <c r="E22" i="6"/>
  <c r="BS21" i="6"/>
  <c r="BN21" i="6"/>
  <c r="BL21" i="6"/>
  <c r="BG21" i="6"/>
  <c r="BE21" i="6"/>
  <c r="AZ21" i="6"/>
  <c r="AX21" i="6"/>
  <c r="AS21" i="6"/>
  <c r="AQ21" i="6"/>
  <c r="AL21" i="6"/>
  <c r="AC21" i="6"/>
  <c r="X21" i="6"/>
  <c r="V21" i="6"/>
  <c r="Q21" i="6"/>
  <c r="O21" i="6"/>
  <c r="J21" i="6"/>
  <c r="H21" i="6"/>
  <c r="C21" i="6"/>
  <c r="N19" i="6"/>
  <c r="L19" i="6"/>
  <c r="G19" i="6"/>
  <c r="E19" i="6"/>
  <c r="N18" i="6"/>
  <c r="L18" i="6"/>
  <c r="G18" i="6"/>
  <c r="E18" i="6"/>
  <c r="BS17" i="6"/>
  <c r="BN17" i="6"/>
  <c r="BL17" i="6"/>
  <c r="BG17" i="6"/>
  <c r="BE17" i="6"/>
  <c r="AZ17" i="6"/>
  <c r="AX17" i="6"/>
  <c r="AS17" i="6"/>
  <c r="AQ17" i="6"/>
  <c r="AL17" i="6"/>
  <c r="AJ17" i="6"/>
  <c r="AE17" i="6"/>
  <c r="O17" i="6"/>
  <c r="J17" i="6"/>
  <c r="H17" i="6"/>
  <c r="C17" i="6"/>
  <c r="N15" i="6"/>
  <c r="L15" i="6"/>
  <c r="G15" i="6"/>
  <c r="E15" i="6"/>
  <c r="N14" i="6"/>
  <c r="L14" i="6"/>
  <c r="G14" i="6"/>
  <c r="E14" i="6"/>
  <c r="BS13" i="6"/>
  <c r="BN13" i="6"/>
  <c r="BL13" i="6"/>
  <c r="BG13" i="6"/>
  <c r="BE13" i="6"/>
  <c r="AZ13" i="6"/>
  <c r="AX13" i="6"/>
  <c r="AS13" i="6"/>
  <c r="AQ13" i="6"/>
  <c r="AL13" i="6"/>
  <c r="AJ13" i="6"/>
  <c r="AE13" i="6"/>
  <c r="AC13" i="6"/>
  <c r="X13" i="6"/>
  <c r="O13" i="6"/>
  <c r="J13" i="6"/>
  <c r="H13" i="6"/>
  <c r="C13" i="6"/>
  <c r="G11" i="6"/>
  <c r="E11" i="6"/>
  <c r="G10" i="6"/>
  <c r="E10" i="6"/>
  <c r="BS9" i="6"/>
  <c r="BN9" i="6"/>
  <c r="BL9" i="6"/>
  <c r="BG9" i="6"/>
  <c r="BE9" i="6"/>
  <c r="AZ9" i="6"/>
  <c r="AX9" i="6"/>
  <c r="AS9" i="6"/>
  <c r="AQ9" i="6"/>
  <c r="AL9" i="6"/>
  <c r="AJ9" i="6"/>
  <c r="AE9" i="6"/>
  <c r="AC9" i="6"/>
  <c r="X9" i="6"/>
  <c r="V9" i="6"/>
  <c r="Q9" i="6"/>
  <c r="H9" i="6"/>
  <c r="C9" i="6"/>
  <c r="BS5" i="6"/>
  <c r="BN5" i="6"/>
  <c r="BP5" i="6" s="1"/>
  <c r="BL5" i="6"/>
  <c r="BG5" i="6"/>
  <c r="BE5" i="6"/>
  <c r="AZ5" i="6"/>
  <c r="AX5" i="6"/>
  <c r="AS5" i="6"/>
  <c r="AQ5" i="6"/>
  <c r="AL5" i="6"/>
  <c r="AJ5" i="6"/>
  <c r="AE5" i="6"/>
  <c r="AC5" i="6"/>
  <c r="X5" i="6"/>
  <c r="V5" i="6"/>
  <c r="Q5" i="6"/>
  <c r="O5" i="6"/>
  <c r="J5" i="6"/>
  <c r="BN4" i="6"/>
  <c r="BG4" i="6"/>
  <c r="AZ4" i="6"/>
  <c r="AS4" i="6"/>
  <c r="AL4" i="6"/>
  <c r="AE4" i="6"/>
  <c r="X4" i="6"/>
  <c r="Q4" i="6"/>
  <c r="J4" i="6"/>
  <c r="C4" i="6"/>
  <c r="BU33" i="6" l="1"/>
  <c r="BU5" i="6"/>
  <c r="BU9" i="6"/>
  <c r="BU17" i="6"/>
  <c r="BU21" i="6"/>
  <c r="BU13" i="6"/>
  <c r="BU25" i="6"/>
  <c r="BU29" i="6"/>
  <c r="BU37" i="6"/>
  <c r="BU41" i="6"/>
  <c r="BW41" i="6" l="1"/>
  <c r="BV41" i="6"/>
  <c r="BX41" i="6"/>
  <c r="BW37" i="6"/>
  <c r="BV37" i="6"/>
  <c r="BX37" i="6"/>
  <c r="BW29" i="6"/>
  <c r="BV29" i="6"/>
  <c r="BX29" i="6"/>
  <c r="BW25" i="6"/>
  <c r="BV25" i="6"/>
  <c r="BX25" i="6"/>
  <c r="BW13" i="6"/>
  <c r="BV13" i="6"/>
  <c r="BX13" i="6"/>
  <c r="BW21" i="6"/>
  <c r="BV21" i="6"/>
  <c r="BX21" i="6"/>
  <c r="BW17" i="6"/>
  <c r="BV17" i="6"/>
  <c r="BX17" i="6"/>
  <c r="BW9" i="6"/>
  <c r="BV9" i="6"/>
  <c r="BX9" i="6"/>
  <c r="BV5" i="6"/>
  <c r="BW5" i="6"/>
  <c r="BX5" i="6"/>
  <c r="BW33" i="6"/>
  <c r="BV33" i="6"/>
  <c r="BX33" i="6"/>
  <c r="BZ13" i="6"/>
  <c r="BY13" i="6"/>
  <c r="BZ41" i="6"/>
  <c r="BY41" i="6"/>
  <c r="BZ37" i="6"/>
  <c r="BY37" i="6"/>
  <c r="BZ29" i="6"/>
  <c r="BY29" i="6"/>
  <c r="BZ33" i="6"/>
  <c r="BY33" i="6"/>
  <c r="CA33" i="6" s="1"/>
  <c r="BZ25" i="6"/>
  <c r="BY25" i="6"/>
  <c r="BZ17" i="6"/>
  <c r="BY17" i="6"/>
  <c r="CA17" i="6" s="1"/>
  <c r="BZ21" i="6"/>
  <c r="BY21" i="6"/>
  <c r="CA21" i="6" s="1"/>
  <c r="BZ9" i="6"/>
  <c r="BY9" i="6"/>
  <c r="CA9" i="6" s="1"/>
  <c r="BZ5" i="6"/>
  <c r="BY5" i="6"/>
  <c r="CA41" i="6"/>
  <c r="CA37" i="6"/>
  <c r="CB33" i="6"/>
  <c r="CA29" i="6"/>
  <c r="CA25" i="6"/>
  <c r="CB21" i="6"/>
  <c r="CB17" i="6"/>
  <c r="CA13" i="6"/>
  <c r="CB9" i="6"/>
  <c r="BY45" i="6"/>
  <c r="CA5" i="6"/>
  <c r="BZ45" i="6"/>
  <c r="CA45" i="6" l="1"/>
  <c r="CB5" i="6"/>
  <c r="CB13" i="6"/>
  <c r="CB25" i="6"/>
  <c r="CB29" i="6"/>
  <c r="CB37" i="6"/>
  <c r="CB41" i="6"/>
  <c r="CC41" i="6" s="1"/>
  <c r="CC33" i="6" l="1"/>
  <c r="CC37" i="6"/>
  <c r="CC29" i="6"/>
  <c r="CC17" i="6"/>
  <c r="CC21" i="6"/>
  <c r="CC25" i="6"/>
  <c r="CC9" i="6"/>
  <c r="CC13" i="6"/>
  <c r="CC5" i="6"/>
</calcChain>
</file>

<file path=xl/sharedStrings.xml><?xml version="1.0" encoding="utf-8"?>
<sst xmlns="http://schemas.openxmlformats.org/spreadsheetml/2006/main" count="276" uniqueCount="81">
  <si>
    <t>得点</t>
  </si>
  <si>
    <t>失点</t>
  </si>
  <si>
    <t>式</t>
  </si>
  <si>
    <t>順位</t>
  </si>
  <si>
    <t>-</t>
  </si>
  <si>
    <t>-</t>
    <phoneticPr fontId="3"/>
  </si>
  <si>
    <t>勝点</t>
    <phoneticPr fontId="2"/>
  </si>
  <si>
    <t>様式７-1</t>
    <rPh sb="0" eb="2">
      <t>ヨウシキ</t>
    </rPh>
    <phoneticPr fontId="3"/>
  </si>
  <si>
    <t>勝数</t>
    <rPh sb="0" eb="1">
      <t>カ</t>
    </rPh>
    <rPh sb="1" eb="2">
      <t>スウ</t>
    </rPh>
    <phoneticPr fontId="2"/>
  </si>
  <si>
    <t>分数</t>
    <rPh sb="0" eb="2">
      <t>ワケスウ</t>
    </rPh>
    <phoneticPr fontId="2"/>
  </si>
  <si>
    <t>負数</t>
    <rPh sb="0" eb="1">
      <t>マ</t>
    </rPh>
    <rPh sb="1" eb="2">
      <t>スウ</t>
    </rPh>
    <phoneticPr fontId="2"/>
  </si>
  <si>
    <t>得失差</t>
    <phoneticPr fontId="2"/>
  </si>
  <si>
    <t>○勝、△分、負●､□不戦勝、■不戦敗</t>
    <rPh sb="1" eb="2">
      <t>カチ</t>
    </rPh>
    <rPh sb="4" eb="5">
      <t>ブン</t>
    </rPh>
    <rPh sb="6" eb="7">
      <t>マ</t>
    </rPh>
    <rPh sb="10" eb="13">
      <t>フセンショウ</t>
    </rPh>
    <rPh sb="15" eb="17">
      <t>フセン</t>
    </rPh>
    <rPh sb="17" eb="18">
      <t>ハイ</t>
    </rPh>
    <phoneticPr fontId="3"/>
  </si>
  <si>
    <t>※リーグ運営委員は、「得点者経過」「警告・退場者一覧表」を添付して、リーグ担当委員・当該リーグ所属チームに報告する。</t>
    <rPh sb="4" eb="6">
      <t>ウンエイ</t>
    </rPh>
    <rPh sb="6" eb="8">
      <t>イイン</t>
    </rPh>
    <rPh sb="11" eb="13">
      <t>トクテン</t>
    </rPh>
    <rPh sb="13" eb="14">
      <t>シャ</t>
    </rPh>
    <rPh sb="14" eb="16">
      <t>ケイカ</t>
    </rPh>
    <rPh sb="18" eb="20">
      <t>ケイコク</t>
    </rPh>
    <rPh sb="21" eb="23">
      <t>タイジョウ</t>
    </rPh>
    <rPh sb="23" eb="24">
      <t>シャ</t>
    </rPh>
    <rPh sb="24" eb="26">
      <t>イチラン</t>
    </rPh>
    <rPh sb="26" eb="27">
      <t>ヒョウ</t>
    </rPh>
    <rPh sb="29" eb="31">
      <t>テンプ</t>
    </rPh>
    <rPh sb="37" eb="39">
      <t>タントウ</t>
    </rPh>
    <rPh sb="39" eb="41">
      <t>イイン</t>
    </rPh>
    <rPh sb="42" eb="44">
      <t>トウガイ</t>
    </rPh>
    <rPh sb="47" eb="49">
      <t>ショゾク</t>
    </rPh>
    <rPh sb="53" eb="55">
      <t>ホウコク</t>
    </rPh>
    <phoneticPr fontId="6"/>
  </si>
  <si>
    <t>※勝ちチームには3点、引き分けチームには1点が与えられ、勝点の多い順に順位を決定する。</t>
    <rPh sb="1" eb="2">
      <t>カ</t>
    </rPh>
    <rPh sb="9" eb="10">
      <t>テン</t>
    </rPh>
    <rPh sb="11" eb="12">
      <t>ヒ</t>
    </rPh>
    <rPh sb="13" eb="14">
      <t>ワ</t>
    </rPh>
    <rPh sb="21" eb="22">
      <t>テン</t>
    </rPh>
    <rPh sb="23" eb="24">
      <t>アタ</t>
    </rPh>
    <rPh sb="28" eb="29">
      <t>カ</t>
    </rPh>
    <rPh sb="29" eb="30">
      <t>テン</t>
    </rPh>
    <rPh sb="31" eb="32">
      <t>オオ</t>
    </rPh>
    <rPh sb="33" eb="34">
      <t>ジュン</t>
    </rPh>
    <rPh sb="35" eb="37">
      <t>ジュンイ</t>
    </rPh>
    <rPh sb="38" eb="40">
      <t>ケッテイ</t>
    </rPh>
    <phoneticPr fontId="6"/>
  </si>
  <si>
    <t>※勝点の合計が同一の場合は、以下の順序による。</t>
    <rPh sb="1" eb="2">
      <t>カ</t>
    </rPh>
    <rPh sb="2" eb="3">
      <t>テン</t>
    </rPh>
    <rPh sb="4" eb="6">
      <t>ゴウケイ</t>
    </rPh>
    <rPh sb="7" eb="9">
      <t>ドウイツ</t>
    </rPh>
    <rPh sb="10" eb="12">
      <t>バアイ</t>
    </rPh>
    <rPh sb="14" eb="16">
      <t>イカ</t>
    </rPh>
    <rPh sb="17" eb="19">
      <t>ジュンジョ</t>
    </rPh>
    <phoneticPr fontId="6"/>
  </si>
  <si>
    <t>①</t>
  </si>
  <si>
    <t>全試合のゴールデファレンス（得失点数）</t>
    <rPh sb="0" eb="1">
      <t>ゼン</t>
    </rPh>
    <rPh sb="1" eb="3">
      <t>シアイ</t>
    </rPh>
    <rPh sb="14" eb="17">
      <t>トクシッテン</t>
    </rPh>
    <rPh sb="17" eb="18">
      <t>スウ</t>
    </rPh>
    <phoneticPr fontId="6"/>
  </si>
  <si>
    <t>②</t>
  </si>
  <si>
    <t>総得点の大小</t>
    <rPh sb="0" eb="3">
      <t>ソウトクテン</t>
    </rPh>
    <rPh sb="4" eb="6">
      <t>ダイショウ</t>
    </rPh>
    <phoneticPr fontId="6"/>
  </si>
  <si>
    <t>③</t>
  </si>
  <si>
    <t>当該チーム同士の対戦成績</t>
    <rPh sb="0" eb="2">
      <t>トウガイ</t>
    </rPh>
    <rPh sb="5" eb="7">
      <t>ドウシ</t>
    </rPh>
    <rPh sb="8" eb="10">
      <t>タイセン</t>
    </rPh>
    <rPh sb="10" eb="12">
      <t>セイセキ</t>
    </rPh>
    <phoneticPr fontId="6"/>
  </si>
  <si>
    <t>④</t>
  </si>
  <si>
    <t>フェアプレーポイント</t>
  </si>
  <si>
    <t>⑤</t>
  </si>
  <si>
    <t>ただし、リーグ運営委員長が必要と認めたときは、この限りではない。</t>
    <rPh sb="7" eb="9">
      <t>ウンエイ</t>
    </rPh>
    <rPh sb="9" eb="12">
      <t>イインチョウ</t>
    </rPh>
    <rPh sb="13" eb="15">
      <t>ヒツヨウ</t>
    </rPh>
    <rPh sb="16" eb="17">
      <t>ミト</t>
    </rPh>
    <rPh sb="25" eb="26">
      <t>カギ</t>
    </rPh>
    <phoneticPr fontId="6"/>
  </si>
  <si>
    <t>様式７-２</t>
    <rPh sb="0" eb="2">
      <t>ヨウシキ</t>
    </rPh>
    <phoneticPr fontId="3"/>
  </si>
  <si>
    <t>チーム名</t>
    <rPh sb="3" eb="4">
      <t>ナ</t>
    </rPh>
    <phoneticPr fontId="6"/>
  </si>
  <si>
    <t>背番号</t>
    <rPh sb="0" eb="3">
      <t>セバンゴウ</t>
    </rPh>
    <phoneticPr fontId="6"/>
  </si>
  <si>
    <t>氏名</t>
    <rPh sb="0" eb="2">
      <t>シメイ</t>
    </rPh>
    <phoneticPr fontId="6"/>
  </si>
  <si>
    <t>１節</t>
    <rPh sb="1" eb="2">
      <t>フシ</t>
    </rPh>
    <phoneticPr fontId="6"/>
  </si>
  <si>
    <t>２節</t>
    <rPh sb="1" eb="2">
      <t>フシ</t>
    </rPh>
    <phoneticPr fontId="6"/>
  </si>
  <si>
    <t>３節</t>
    <rPh sb="1" eb="2">
      <t>フシ</t>
    </rPh>
    <phoneticPr fontId="6"/>
  </si>
  <si>
    <t>４節</t>
    <rPh sb="1" eb="2">
      <t>フシ</t>
    </rPh>
    <phoneticPr fontId="6"/>
  </si>
  <si>
    <t>５節</t>
    <rPh sb="1" eb="2">
      <t>フシ</t>
    </rPh>
    <phoneticPr fontId="6"/>
  </si>
  <si>
    <t>６節</t>
    <rPh sb="1" eb="2">
      <t>フシ</t>
    </rPh>
    <phoneticPr fontId="6"/>
  </si>
  <si>
    <t>７節</t>
    <rPh sb="1" eb="2">
      <t>フシ</t>
    </rPh>
    <phoneticPr fontId="6"/>
  </si>
  <si>
    <t>８節</t>
    <rPh sb="1" eb="2">
      <t>フシ</t>
    </rPh>
    <phoneticPr fontId="6"/>
  </si>
  <si>
    <t>合計</t>
    <rPh sb="0" eb="2">
      <t>ゴウケイ</t>
    </rPh>
    <phoneticPr fontId="6"/>
  </si>
  <si>
    <t>様式７-３</t>
    <rPh sb="0" eb="2">
      <t>ヨウシキ</t>
    </rPh>
    <phoneticPr fontId="3"/>
  </si>
  <si>
    <t>警告</t>
    <rPh sb="0" eb="2">
      <t>ケイコク</t>
    </rPh>
    <phoneticPr fontId="6"/>
  </si>
  <si>
    <t>出場停止</t>
    <rPh sb="0" eb="2">
      <t>シュツジョウ</t>
    </rPh>
    <rPh sb="2" eb="4">
      <t>テイシ</t>
    </rPh>
    <phoneticPr fontId="6"/>
  </si>
  <si>
    <t>退場</t>
    <rPh sb="0" eb="2">
      <t>タイジョウ</t>
    </rPh>
    <phoneticPr fontId="6"/>
  </si>
  <si>
    <t>※退場については下記に定めるものとする。</t>
    <rPh sb="1" eb="3">
      <t>タイジョウ</t>
    </rPh>
    <rPh sb="8" eb="10">
      <t>カキ</t>
    </rPh>
    <rPh sb="11" eb="12">
      <t>サダ</t>
    </rPh>
    <phoneticPr fontId="6"/>
  </si>
  <si>
    <t>①　審判より退場を命じられた選手は、次の試合の出場を禁止する。</t>
    <rPh sb="2" eb="4">
      <t>シンパン</t>
    </rPh>
    <rPh sb="6" eb="8">
      <t>タイジョウ</t>
    </rPh>
    <rPh sb="9" eb="10">
      <t>メイ</t>
    </rPh>
    <rPh sb="14" eb="16">
      <t>センシュ</t>
    </rPh>
    <rPh sb="18" eb="19">
      <t>ツギ</t>
    </rPh>
    <rPh sb="20" eb="22">
      <t>シアイ</t>
    </rPh>
    <rPh sb="23" eb="25">
      <t>シュツジョウ</t>
    </rPh>
    <rPh sb="26" eb="28">
      <t>キンシ</t>
    </rPh>
    <phoneticPr fontId="6"/>
  </si>
  <si>
    <t>　　以後の処置はリーグ規律委員長が調査し、リーグ実行委員会で決定する。</t>
    <rPh sb="17" eb="19">
      <t>チョウサ</t>
    </rPh>
    <rPh sb="24" eb="26">
      <t>ジッコウ</t>
    </rPh>
    <rPh sb="26" eb="29">
      <t>イインカイ</t>
    </rPh>
    <rPh sb="30" eb="32">
      <t>ケッテイ</t>
    </rPh>
    <phoneticPr fontId="6"/>
  </si>
  <si>
    <t>②　チーム最終戦で退場となった選手の処分は、次年度に持ち越しとする。</t>
    <rPh sb="5" eb="7">
      <t>サイシュウ</t>
    </rPh>
    <rPh sb="7" eb="8">
      <t>セン</t>
    </rPh>
    <rPh sb="9" eb="11">
      <t>タイジョウ</t>
    </rPh>
    <rPh sb="15" eb="17">
      <t>センシュ</t>
    </rPh>
    <rPh sb="18" eb="20">
      <t>ショブン</t>
    </rPh>
    <rPh sb="22" eb="25">
      <t>ジネンド</t>
    </rPh>
    <rPh sb="26" eb="27">
      <t>モ</t>
    </rPh>
    <rPh sb="28" eb="29">
      <t>コ</t>
    </rPh>
    <phoneticPr fontId="6"/>
  </si>
  <si>
    <t>※警告については下記に定めるものとする。</t>
    <rPh sb="1" eb="3">
      <t>ケイコク</t>
    </rPh>
    <rPh sb="8" eb="10">
      <t>カキ</t>
    </rPh>
    <rPh sb="11" eb="12">
      <t>サダ</t>
    </rPh>
    <phoneticPr fontId="6"/>
  </si>
  <si>
    <t>①　同試合での警告2回で、その試合は退場となる。</t>
    <rPh sb="2" eb="3">
      <t>ドウ</t>
    </rPh>
    <rPh sb="3" eb="5">
      <t>シアイ</t>
    </rPh>
    <rPh sb="7" eb="9">
      <t>ケイコク</t>
    </rPh>
    <rPh sb="10" eb="11">
      <t>カイ</t>
    </rPh>
    <rPh sb="15" eb="17">
      <t>シアイ</t>
    </rPh>
    <rPh sb="18" eb="20">
      <t>タイジョウ</t>
    </rPh>
    <phoneticPr fontId="6"/>
  </si>
  <si>
    <t>②　累積警告2回で、次の試合は出場停止とする。但し、累積警告は次年度に持ち越さない。</t>
    <rPh sb="2" eb="4">
      <t>ルイセキ</t>
    </rPh>
    <rPh sb="4" eb="6">
      <t>ケイコク</t>
    </rPh>
    <rPh sb="7" eb="8">
      <t>カイ</t>
    </rPh>
    <rPh sb="10" eb="11">
      <t>ツギ</t>
    </rPh>
    <rPh sb="12" eb="14">
      <t>シアイ</t>
    </rPh>
    <rPh sb="15" eb="17">
      <t>シュツジョウ</t>
    </rPh>
    <rPh sb="17" eb="19">
      <t>テイシ</t>
    </rPh>
    <rPh sb="23" eb="24">
      <t>タダ</t>
    </rPh>
    <rPh sb="26" eb="28">
      <t>ルイセキ</t>
    </rPh>
    <rPh sb="28" eb="30">
      <t>ケイコク</t>
    </rPh>
    <rPh sb="31" eb="34">
      <t>ジネンド</t>
    </rPh>
    <rPh sb="35" eb="36">
      <t>モ</t>
    </rPh>
    <rPh sb="37" eb="38">
      <t>コ</t>
    </rPh>
    <phoneticPr fontId="6"/>
  </si>
  <si>
    <t>※フェアプレー賞のポイント</t>
    <rPh sb="7" eb="8">
      <t>ショウ</t>
    </rPh>
    <phoneticPr fontId="6"/>
  </si>
  <si>
    <t>・警告</t>
    <rPh sb="1" eb="3">
      <t>ケイコク</t>
    </rPh>
    <phoneticPr fontId="6"/>
  </si>
  <si>
    <t>・退場</t>
    <rPh sb="1" eb="3">
      <t>タイジョウ</t>
    </rPh>
    <phoneticPr fontId="6"/>
  </si>
  <si>
    <t>・１試合中の警告１回＋退場</t>
    <rPh sb="2" eb="4">
      <t>シアイ</t>
    </rPh>
    <rPh sb="4" eb="5">
      <t>チュウ</t>
    </rPh>
    <rPh sb="6" eb="8">
      <t>ケイコク</t>
    </rPh>
    <rPh sb="9" eb="10">
      <t>カイ</t>
    </rPh>
    <rPh sb="11" eb="13">
      <t>タイジョウ</t>
    </rPh>
    <phoneticPr fontId="6"/>
  </si>
  <si>
    <t>・１試合中の警告２回による退場</t>
    <rPh sb="2" eb="4">
      <t>シアイ</t>
    </rPh>
    <rPh sb="4" eb="5">
      <t>チュウ</t>
    </rPh>
    <rPh sb="6" eb="8">
      <t>ケイコク</t>
    </rPh>
    <rPh sb="9" eb="10">
      <t>カイ</t>
    </rPh>
    <rPh sb="13" eb="15">
      <t>タイジョウ</t>
    </rPh>
    <phoneticPr fontId="6"/>
  </si>
  <si>
    <t>・次試合の出場停止</t>
    <rPh sb="1" eb="2">
      <t>ツギ</t>
    </rPh>
    <rPh sb="2" eb="4">
      <t>シアイ</t>
    </rPh>
    <rPh sb="5" eb="7">
      <t>シュツジョウ</t>
    </rPh>
    <rPh sb="7" eb="9">
      <t>テイシ</t>
    </rPh>
    <phoneticPr fontId="6"/>
  </si>
  <si>
    <t>１P</t>
    <phoneticPr fontId="6"/>
  </si>
  <si>
    <t>３P</t>
    <phoneticPr fontId="6"/>
  </si>
  <si>
    <t>４P</t>
    <phoneticPr fontId="6"/>
  </si>
  <si>
    <t>備考</t>
    <rPh sb="0" eb="2">
      <t>ビコウ</t>
    </rPh>
    <phoneticPr fontId="2"/>
  </si>
  <si>
    <t>各リーグ・ブロックとも，ポイント数が一番低く且つ１５ポイント以下のチームをフェアープレー賞として表彰し賞状を授与する。ポイントの加算は次のとおりとする。</t>
    <phoneticPr fontId="2"/>
  </si>
  <si>
    <t>↓チーム名入力</t>
    <rPh sb="4" eb="5">
      <t>メイ</t>
    </rPh>
    <rPh sb="5" eb="7">
      <t>ニュウリョク</t>
    </rPh>
    <phoneticPr fontId="2"/>
  </si>
  <si>
    <t>令和</t>
    <phoneticPr fontId="2"/>
  </si>
  <si>
    <t>年度　新潟県</t>
    <rPh sb="1" eb="2">
      <t>ド</t>
    </rPh>
    <phoneticPr fontId="2"/>
  </si>
  <si>
    <t>部リーグ　　　経過報告　　＜戦績＞</t>
    <phoneticPr fontId="2"/>
  </si>
  <si>
    <t>A</t>
    <phoneticPr fontId="6"/>
  </si>
  <si>
    <t>B</t>
    <phoneticPr fontId="2"/>
  </si>
  <si>
    <t>C</t>
    <phoneticPr fontId="6"/>
  </si>
  <si>
    <t>D</t>
    <phoneticPr fontId="2"/>
  </si>
  <si>
    <t>E</t>
    <phoneticPr fontId="6"/>
  </si>
  <si>
    <t>F</t>
    <phoneticPr fontId="6"/>
  </si>
  <si>
    <t>G</t>
    <phoneticPr fontId="6"/>
  </si>
  <si>
    <t>H</t>
    <phoneticPr fontId="6"/>
  </si>
  <si>
    <t>I</t>
    <phoneticPr fontId="2"/>
  </si>
  <si>
    <t>J</t>
    <phoneticPr fontId="6"/>
  </si>
  <si>
    <t>令和</t>
    <rPh sb="0" eb="2">
      <t>レイワ</t>
    </rPh>
    <phoneticPr fontId="2"/>
  </si>
  <si>
    <t>部　　経過報告（２）&lt;得点者＞</t>
    <phoneticPr fontId="2"/>
  </si>
  <si>
    <t>部　　経過報告（３）＜警告・退場一覧表＞</t>
    <phoneticPr fontId="2"/>
  </si>
  <si>
    <t>９節</t>
  </si>
  <si>
    <t>10節</t>
    <rPh sb="2" eb="3">
      <t>フシ</t>
    </rPh>
    <phoneticPr fontId="6"/>
  </si>
  <si>
    <t>９節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</si>
</sst>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b/>
      <i/>
      <sz val="14"/>
      <name val="BIZ UDゴシック"/>
      <family val="3"/>
      <charset val="128"/>
    </font>
    <font>
      <sz val="8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6"/>
      <color rgb="FF000000"/>
      <name val="BIZ UDゴシック"/>
      <family val="3"/>
      <charset val="128"/>
    </font>
    <font>
      <sz val="18"/>
      <color rgb="FF000000"/>
      <name val="BIZ UDゴシック"/>
      <family val="3"/>
      <charset val="128"/>
    </font>
    <font>
      <sz val="8"/>
      <color rgb="FFFFFFFF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color indexed="10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9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 diagonalDown="1">
      <left/>
      <right/>
      <top/>
      <bottom/>
      <diagonal style="thin">
        <color rgb="FF000000"/>
      </diagonal>
    </border>
    <border diagonalDown="1">
      <left/>
      <right style="thin">
        <color indexed="64"/>
      </right>
      <top/>
      <bottom/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rgb="FF000000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rgb="FF000000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 style="hair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 style="hair">
        <color rgb="FF000000"/>
      </right>
      <top style="medium">
        <color rgb="FF000000"/>
      </top>
      <bottom style="double">
        <color indexed="64"/>
      </bottom>
      <diagonal/>
    </border>
    <border>
      <left/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/>
      <right style="double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indexed="64"/>
      </right>
      <top/>
      <bottom style="thin">
        <color rgb="FF000000"/>
      </bottom>
      <diagonal/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indexed="64"/>
      </right>
      <top style="thin">
        <color rgb="FF000000"/>
      </top>
      <bottom/>
      <diagonal style="thin">
        <color rgb="FF000000"/>
      </diagonal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/>
      <top style="thin">
        <color rgb="FF000000"/>
      </top>
      <bottom/>
      <diagonal/>
    </border>
    <border>
      <left/>
      <right style="hair">
        <color indexed="64"/>
      </right>
      <top style="thin">
        <color rgb="FF000000"/>
      </top>
      <bottom/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thin">
        <color indexed="64"/>
      </right>
      <top/>
      <bottom style="medium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/>
      <diagonal/>
    </border>
    <border diagonalDown="1">
      <left style="thin">
        <color rgb="FF000000"/>
      </left>
      <right/>
      <top style="double">
        <color indexed="64"/>
      </top>
      <bottom/>
      <diagonal style="thin">
        <color rgb="FF000000"/>
      </diagonal>
    </border>
    <border diagonalDown="1">
      <left/>
      <right/>
      <top style="double">
        <color indexed="64"/>
      </top>
      <bottom/>
      <diagonal style="thin">
        <color rgb="FF000000"/>
      </diagonal>
    </border>
    <border diagonalDown="1">
      <left style="thin">
        <color rgb="FF000000"/>
      </left>
      <right/>
      <top/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 style="thin">
        <color rgb="FF000000"/>
      </diagonal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</cellStyleXfs>
  <cellXfs count="326">
    <xf numFmtId="0" fontId="0" fillId="0" borderId="0" xfId="0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>
      <alignment vertical="center"/>
    </xf>
    <xf numFmtId="176" fontId="8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7" fillId="0" borderId="129" xfId="3" applyFont="1" applyBorder="1" applyAlignment="1">
      <alignment horizontal="center" vertical="center"/>
    </xf>
    <xf numFmtId="0" fontId="7" fillId="0" borderId="128" xfId="3" applyFont="1" applyBorder="1" applyAlignment="1">
      <alignment horizontal="center" vertical="center"/>
    </xf>
    <xf numFmtId="0" fontId="7" fillId="0" borderId="127" xfId="3" applyFont="1" applyBorder="1" applyAlignment="1">
      <alignment horizontal="center" vertical="center"/>
    </xf>
    <xf numFmtId="0" fontId="7" fillId="0" borderId="130" xfId="3" applyFont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14" fillId="0" borderId="0" xfId="1" applyFont="1" applyAlignment="1">
      <alignment horizontal="center" vertical="center" shrinkToFit="1"/>
    </xf>
    <xf numFmtId="0" fontId="14" fillId="0" borderId="1" xfId="1" applyFont="1" applyBorder="1" applyAlignment="1">
      <alignment vertical="center" shrinkToFit="1"/>
    </xf>
    <xf numFmtId="0" fontId="8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0" fontId="14" fillId="0" borderId="0" xfId="1" applyFont="1" applyAlignment="1">
      <alignment horizontal="left" vertical="center" shrinkToFit="1"/>
    </xf>
    <xf numFmtId="0" fontId="14" fillId="0" borderId="0" xfId="1" applyFont="1" applyAlignment="1">
      <alignment vertical="center"/>
    </xf>
    <xf numFmtId="0" fontId="16" fillId="0" borderId="111" xfId="1" applyFont="1" applyBorder="1" applyAlignment="1">
      <alignment vertical="center" wrapText="1"/>
    </xf>
    <xf numFmtId="0" fontId="16" fillId="0" borderId="115" xfId="1" applyFont="1" applyBorder="1" applyAlignment="1">
      <alignment vertical="center" wrapText="1"/>
    </xf>
    <xf numFmtId="0" fontId="17" fillId="0" borderId="116" xfId="1" applyFont="1" applyBorder="1" applyAlignment="1">
      <alignment horizontal="center" vertical="center" textRotation="255" shrinkToFit="1"/>
    </xf>
    <xf numFmtId="0" fontId="18" fillId="0" borderId="113" xfId="1" applyFont="1" applyBorder="1" applyAlignment="1">
      <alignment horizontal="center" vertical="center" textRotation="255" shrinkToFit="1"/>
    </xf>
    <xf numFmtId="0" fontId="18" fillId="0" borderId="117" xfId="1" applyFont="1" applyBorder="1" applyAlignment="1">
      <alignment horizontal="center" vertical="center" textRotation="255" shrinkToFit="1"/>
    </xf>
    <xf numFmtId="0" fontId="18" fillId="0" borderId="111" xfId="1" applyFont="1" applyBorder="1" applyAlignment="1">
      <alignment horizontal="center" vertical="center" textRotation="255" shrinkToFit="1"/>
    </xf>
    <xf numFmtId="0" fontId="17" fillId="0" borderId="118" xfId="1" applyFont="1" applyBorder="1" applyAlignment="1">
      <alignment horizontal="center" vertical="center" textRotation="255" shrinkToFit="1"/>
    </xf>
    <xf numFmtId="0" fontId="19" fillId="0" borderId="0" xfId="1" applyFont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11" fillId="0" borderId="8" xfId="1" applyFont="1" applyBorder="1" applyAlignment="1">
      <alignment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1" fillId="0" borderId="18" xfId="1" applyFont="1" applyBorder="1" applyAlignment="1">
      <alignment vertical="center" shrinkToFit="1"/>
    </xf>
    <xf numFmtId="0" fontId="20" fillId="0" borderId="122" xfId="1" applyFont="1" applyBorder="1" applyAlignment="1">
      <alignment horizontal="center" vertical="center" shrinkToFit="1"/>
    </xf>
    <xf numFmtId="0" fontId="20" fillId="0" borderId="123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1" fillId="0" borderId="0" xfId="1" applyFont="1" applyAlignment="1">
      <alignment horizontal="right" vertical="center" shrinkToFit="1"/>
    </xf>
    <xf numFmtId="0" fontId="17" fillId="0" borderId="0" xfId="1" applyFont="1" applyAlignment="1">
      <alignment vertical="center"/>
    </xf>
    <xf numFmtId="0" fontId="16" fillId="0" borderId="0" xfId="6" applyFont="1">
      <alignment vertical="center"/>
    </xf>
    <xf numFmtId="0" fontId="16" fillId="0" borderId="0" xfId="3" applyFont="1">
      <alignment vertical="center"/>
    </xf>
    <xf numFmtId="0" fontId="2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7" fillId="0" borderId="131" xfId="3" applyFont="1" applyBorder="1" applyAlignment="1">
      <alignment horizontal="center" vertical="center"/>
    </xf>
    <xf numFmtId="0" fontId="7" fillId="0" borderId="132" xfId="3" applyFont="1" applyBorder="1" applyAlignment="1">
      <alignment horizontal="center" vertical="center" shrinkToFit="1"/>
    </xf>
    <xf numFmtId="0" fontId="8" fillId="0" borderId="21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/>
    </xf>
    <xf numFmtId="0" fontId="7" fillId="0" borderId="92" xfId="3" applyFont="1" applyBorder="1" applyAlignment="1">
      <alignment horizontal="center" vertical="center" shrinkToFit="1"/>
    </xf>
    <xf numFmtId="0" fontId="7" fillId="0" borderId="63" xfId="3" applyFont="1" applyBorder="1" applyAlignment="1">
      <alignment horizontal="center" vertical="center" shrinkToFit="1"/>
    </xf>
    <xf numFmtId="0" fontId="26" fillId="0" borderId="63" xfId="3" applyFont="1" applyBorder="1" applyAlignment="1">
      <alignment horizontal="center" vertical="center" shrinkToFit="1"/>
    </xf>
    <xf numFmtId="0" fontId="26" fillId="0" borderId="80" xfId="3" applyFont="1" applyBorder="1" applyAlignment="1">
      <alignment horizontal="center" vertical="center" shrinkToFit="1"/>
    </xf>
    <xf numFmtId="0" fontId="7" fillId="0" borderId="87" xfId="3" applyFont="1" applyBorder="1" applyAlignment="1">
      <alignment horizontal="center" vertical="center"/>
    </xf>
    <xf numFmtId="0" fontId="27" fillId="0" borderId="0" xfId="0" applyFont="1">
      <alignment vertical="center"/>
    </xf>
    <xf numFmtId="0" fontId="8" fillId="0" borderId="39" xfId="3" applyFont="1" applyBorder="1" applyAlignment="1">
      <alignment horizontal="center" vertical="center" shrinkToFit="1"/>
    </xf>
    <xf numFmtId="0" fontId="8" fillId="0" borderId="72" xfId="3" applyFont="1" applyBorder="1" applyAlignment="1">
      <alignment horizontal="center" vertical="center"/>
    </xf>
    <xf numFmtId="0" fontId="7" fillId="0" borderId="73" xfId="3" applyFont="1" applyBorder="1" applyAlignment="1">
      <alignment horizontal="center" vertical="center" shrinkToFit="1"/>
    </xf>
    <xf numFmtId="0" fontId="7" fillId="0" borderId="51" xfId="3" applyFont="1" applyBorder="1" applyAlignment="1">
      <alignment horizontal="center" vertical="center" shrinkToFit="1"/>
    </xf>
    <xf numFmtId="0" fontId="7" fillId="0" borderId="81" xfId="3" applyFont="1" applyBorder="1" applyAlignment="1">
      <alignment horizontal="center" vertical="center" shrinkToFit="1"/>
    </xf>
    <xf numFmtId="0" fontId="7" fillId="0" borderId="88" xfId="3" applyFont="1" applyBorder="1" applyAlignment="1">
      <alignment horizontal="center" vertical="center"/>
    </xf>
    <xf numFmtId="0" fontId="26" fillId="0" borderId="51" xfId="3" applyFont="1" applyBorder="1" applyAlignment="1">
      <alignment horizontal="center" vertical="center" shrinkToFit="1"/>
    </xf>
    <xf numFmtId="0" fontId="26" fillId="0" borderId="81" xfId="3" applyFont="1" applyBorder="1" applyAlignment="1">
      <alignment horizontal="center" vertical="center" shrinkToFit="1"/>
    </xf>
    <xf numFmtId="0" fontId="8" fillId="0" borderId="46" xfId="3" applyFont="1" applyBorder="1" applyAlignment="1">
      <alignment horizontal="center" vertical="center" shrinkToFit="1"/>
    </xf>
    <xf numFmtId="0" fontId="8" fillId="0" borderId="59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 shrinkToFit="1"/>
    </xf>
    <xf numFmtId="0" fontId="7" fillId="0" borderId="60" xfId="3" applyFont="1" applyBorder="1" applyAlignment="1">
      <alignment horizontal="center" vertical="center" shrinkToFit="1"/>
    </xf>
    <xf numFmtId="0" fontId="26" fillId="0" borderId="60" xfId="3" applyFont="1" applyBorder="1" applyAlignment="1">
      <alignment horizontal="center" vertical="center" shrinkToFit="1"/>
    </xf>
    <xf numFmtId="0" fontId="26" fillId="0" borderId="28" xfId="3" applyFont="1" applyBorder="1" applyAlignment="1">
      <alignment horizontal="center" vertical="center" shrinkToFit="1"/>
    </xf>
    <xf numFmtId="0" fontId="7" fillId="0" borderId="86" xfId="3" applyFont="1" applyBorder="1" applyAlignment="1">
      <alignment horizontal="center" vertical="center"/>
    </xf>
    <xf numFmtId="0" fontId="7" fillId="0" borderId="80" xfId="3" applyFont="1" applyBorder="1" applyAlignment="1">
      <alignment horizontal="center" vertical="center" shrinkToFit="1"/>
    </xf>
    <xf numFmtId="0" fontId="8" fillId="0" borderId="45" xfId="3" applyFont="1" applyBorder="1" applyAlignment="1">
      <alignment horizontal="center" vertical="center" shrinkToFit="1"/>
    </xf>
    <xf numFmtId="0" fontId="8" fillId="0" borderId="69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 shrinkToFit="1"/>
    </xf>
    <xf numFmtId="0" fontId="7" fillId="0" borderId="65" xfId="3" applyFont="1" applyBorder="1" applyAlignment="1">
      <alignment horizontal="center" vertical="center" shrinkToFit="1"/>
    </xf>
    <xf numFmtId="0" fontId="7" fillId="0" borderId="26" xfId="3" applyFont="1" applyBorder="1" applyAlignment="1">
      <alignment horizontal="center" vertical="center" shrinkToFit="1"/>
    </xf>
    <xf numFmtId="0" fontId="7" fillId="0" borderId="84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 shrinkToFit="1"/>
    </xf>
    <xf numFmtId="0" fontId="8" fillId="0" borderId="57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 shrinkToFit="1"/>
    </xf>
    <xf numFmtId="0" fontId="7" fillId="0" borderId="58" xfId="3" applyFont="1" applyBorder="1" applyAlignment="1">
      <alignment horizontal="center" vertical="center" shrinkToFit="1"/>
    </xf>
    <xf numFmtId="0" fontId="7" fillId="0" borderId="24" xfId="3" applyFont="1" applyBorder="1" applyAlignment="1">
      <alignment horizontal="center" vertical="center" shrinkToFit="1"/>
    </xf>
    <xf numFmtId="0" fontId="7" fillId="0" borderId="85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 shrinkToFit="1"/>
    </xf>
    <xf numFmtId="0" fontId="8" fillId="0" borderId="48" xfId="3" applyFont="1" applyBorder="1" applyAlignment="1">
      <alignment horizontal="center" vertical="center"/>
    </xf>
    <xf numFmtId="0" fontId="7" fillId="0" borderId="50" xfId="3" applyFont="1" applyBorder="1" applyAlignment="1">
      <alignment horizontal="center" vertical="center" shrinkToFit="1"/>
    </xf>
    <xf numFmtId="0" fontId="26" fillId="0" borderId="50" xfId="3" applyFont="1" applyBorder="1" applyAlignment="1">
      <alignment horizontal="center" vertical="center" shrinkToFit="1"/>
    </xf>
    <xf numFmtId="0" fontId="26" fillId="0" borderId="79" xfId="3" applyFont="1" applyBorder="1" applyAlignment="1">
      <alignment horizontal="center" vertical="center" shrinkToFit="1"/>
    </xf>
    <xf numFmtId="0" fontId="7" fillId="0" borderId="83" xfId="3" applyFont="1" applyBorder="1" applyAlignment="1">
      <alignment horizontal="center" vertical="center"/>
    </xf>
    <xf numFmtId="0" fontId="8" fillId="0" borderId="72" xfId="3" applyFont="1" applyBorder="1" applyAlignment="1">
      <alignment horizontal="center" vertical="center" shrinkToFit="1"/>
    </xf>
    <xf numFmtId="0" fontId="8" fillId="0" borderId="40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 shrinkToFit="1"/>
    </xf>
    <xf numFmtId="0" fontId="8" fillId="0" borderId="137" xfId="3" applyFont="1" applyBorder="1" applyAlignment="1">
      <alignment horizontal="center" vertical="center"/>
    </xf>
    <xf numFmtId="0" fontId="7" fillId="0" borderId="71" xfId="3" applyFont="1" applyBorder="1" applyAlignment="1">
      <alignment horizontal="center" vertical="center" shrinkToFit="1"/>
    </xf>
    <xf numFmtId="0" fontId="7" fillId="0" borderId="52" xfId="3" applyFont="1" applyBorder="1" applyAlignment="1">
      <alignment horizontal="center" vertical="center" shrinkToFit="1"/>
    </xf>
    <xf numFmtId="0" fontId="7" fillId="0" borderId="82" xfId="3" applyFont="1" applyBorder="1" applyAlignment="1">
      <alignment horizontal="center" vertical="center" shrinkToFit="1"/>
    </xf>
    <xf numFmtId="0" fontId="7" fillId="0" borderId="89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 shrinkToFit="1"/>
    </xf>
    <xf numFmtId="0" fontId="8" fillId="0" borderId="55" xfId="3" applyFont="1" applyBorder="1" applyAlignment="1">
      <alignment horizontal="center" vertical="center"/>
    </xf>
    <xf numFmtId="0" fontId="7" fillId="0" borderId="70" xfId="3" applyFont="1" applyBorder="1" applyAlignment="1">
      <alignment horizontal="center" vertical="center" shrinkToFit="1"/>
    </xf>
    <xf numFmtId="0" fontId="7" fillId="0" borderId="79" xfId="3" applyFont="1" applyBorder="1" applyAlignment="1">
      <alignment horizontal="center" vertical="center" shrinkToFit="1"/>
    </xf>
    <xf numFmtId="0" fontId="8" fillId="0" borderId="22" xfId="3" applyFont="1" applyBorder="1" applyAlignment="1">
      <alignment horizontal="center" vertical="center" shrinkToFit="1"/>
    </xf>
    <xf numFmtId="0" fontId="8" fillId="0" borderId="138" xfId="3" applyFont="1" applyBorder="1" applyAlignment="1">
      <alignment horizontal="center" vertical="center"/>
    </xf>
    <xf numFmtId="0" fontId="7" fillId="0" borderId="125" xfId="3" applyFont="1" applyBorder="1" applyAlignment="1">
      <alignment horizontal="center" vertical="center" shrinkToFit="1"/>
    </xf>
    <xf numFmtId="0" fontId="7" fillId="0" borderId="139" xfId="3" applyFont="1" applyBorder="1" applyAlignment="1">
      <alignment horizontal="center" vertical="center" shrinkToFit="1"/>
    </xf>
    <xf numFmtId="0" fontId="7" fillId="0" borderId="124" xfId="3" applyFont="1" applyBorder="1" applyAlignment="1">
      <alignment horizontal="center" vertical="center" shrinkToFit="1"/>
    </xf>
    <xf numFmtId="0" fontId="7" fillId="0" borderId="140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49" fontId="7" fillId="0" borderId="6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49" fontId="7" fillId="0" borderId="90" xfId="3" applyNumberFormat="1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 shrinkToFit="1"/>
    </xf>
    <xf numFmtId="49" fontId="7" fillId="0" borderId="64" xfId="3" applyNumberFormat="1" applyFont="1" applyBorder="1" applyAlignment="1">
      <alignment horizontal="center" vertical="center"/>
    </xf>
    <xf numFmtId="49" fontId="7" fillId="0" borderId="65" xfId="3" applyNumberFormat="1" applyFont="1" applyBorder="1" applyAlignment="1">
      <alignment horizontal="center" vertical="center" shrinkToFit="1"/>
    </xf>
    <xf numFmtId="0" fontId="8" fillId="2" borderId="51" xfId="3" applyFont="1" applyFill="1" applyBorder="1" applyAlignment="1">
      <alignment horizontal="center" vertical="center" shrinkToFit="1"/>
    </xf>
    <xf numFmtId="0" fontId="8" fillId="3" borderId="65" xfId="3" applyFont="1" applyFill="1" applyBorder="1" applyAlignment="1">
      <alignment horizontal="center" vertical="center" shrinkToFit="1"/>
    </xf>
    <xf numFmtId="0" fontId="26" fillId="0" borderId="65" xfId="3" applyFont="1" applyBorder="1" applyAlignment="1">
      <alignment horizontal="center" vertical="center" shrinkToFit="1"/>
    </xf>
    <xf numFmtId="0" fontId="7" fillId="0" borderId="29" xfId="3" applyFont="1" applyBorder="1" applyAlignment="1">
      <alignment horizontal="center" vertical="center" shrinkToFit="1"/>
    </xf>
    <xf numFmtId="0" fontId="7" fillId="0" borderId="28" xfId="3" applyFont="1" applyBorder="1" applyAlignment="1">
      <alignment horizontal="center" vertical="center" shrinkToFit="1"/>
    </xf>
    <xf numFmtId="0" fontId="8" fillId="0" borderId="43" xfId="3" applyFont="1" applyBorder="1" applyAlignment="1">
      <alignment horizontal="center" vertical="center" shrinkToFit="1"/>
    </xf>
    <xf numFmtId="0" fontId="8" fillId="0" borderId="56" xfId="3" applyFont="1" applyBorder="1" applyAlignment="1">
      <alignment horizontal="center" vertical="center"/>
    </xf>
    <xf numFmtId="0" fontId="8" fillId="0" borderId="136" xfId="3" applyFont="1" applyBorder="1" applyAlignment="1">
      <alignment horizontal="center" vertical="center" shrinkToFit="1"/>
    </xf>
    <xf numFmtId="0" fontId="8" fillId="0" borderId="93" xfId="3" applyFont="1" applyBorder="1" applyAlignment="1">
      <alignment horizontal="center" vertical="center"/>
    </xf>
    <xf numFmtId="0" fontId="7" fillId="0" borderId="94" xfId="3" applyFont="1" applyBorder="1" applyAlignment="1">
      <alignment horizontal="center" vertical="center" shrinkToFit="1"/>
    </xf>
    <xf numFmtId="0" fontId="7" fillId="0" borderId="95" xfId="3" applyFont="1" applyBorder="1" applyAlignment="1">
      <alignment horizontal="center" vertical="center" shrinkToFit="1"/>
    </xf>
    <xf numFmtId="0" fontId="7" fillId="0" borderId="96" xfId="3" applyFont="1" applyBorder="1" applyAlignment="1">
      <alignment horizontal="center" vertical="center" shrinkToFit="1"/>
    </xf>
    <xf numFmtId="0" fontId="7" fillId="0" borderId="97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77" xfId="3" applyFont="1" applyBorder="1" applyAlignment="1">
      <alignment horizontal="center" vertical="center"/>
    </xf>
    <xf numFmtId="0" fontId="8" fillId="0" borderId="65" xfId="3" applyFont="1" applyBorder="1" applyAlignment="1">
      <alignment horizontal="center" vertical="center"/>
    </xf>
    <xf numFmtId="0" fontId="8" fillId="0" borderId="66" xfId="3" applyFont="1" applyBorder="1" applyAlignment="1">
      <alignment horizontal="center" vertical="center"/>
    </xf>
    <xf numFmtId="0" fontId="8" fillId="0" borderId="74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8" fillId="0" borderId="81" xfId="3" applyFont="1" applyBorder="1" applyAlignment="1">
      <alignment horizontal="center" vertical="center"/>
    </xf>
    <xf numFmtId="0" fontId="8" fillId="0" borderId="75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8" fillId="0" borderId="82" xfId="3" applyFont="1" applyBorder="1" applyAlignment="1">
      <alignment horizontal="center" vertical="center"/>
    </xf>
    <xf numFmtId="0" fontId="8" fillId="0" borderId="78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67" xfId="3" applyFont="1" applyBorder="1" applyAlignment="1">
      <alignment horizontal="center" vertical="center"/>
    </xf>
    <xf numFmtId="0" fontId="8" fillId="0" borderId="133" xfId="3" applyFont="1" applyBorder="1" applyAlignment="1">
      <alignment horizontal="center" vertical="center"/>
    </xf>
    <xf numFmtId="49" fontId="8" fillId="0" borderId="65" xfId="3" applyNumberFormat="1" applyFont="1" applyBorder="1" applyAlignment="1">
      <alignment horizontal="center" vertical="center"/>
    </xf>
    <xf numFmtId="49" fontId="8" fillId="0" borderId="91" xfId="3" applyNumberFormat="1" applyFont="1" applyBorder="1" applyAlignment="1">
      <alignment horizontal="center" vertical="center"/>
    </xf>
    <xf numFmtId="0" fontId="8" fillId="0" borderId="76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95" xfId="3" applyFont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0" fontId="8" fillId="0" borderId="135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7" fillId="0" borderId="68" xfId="3" applyFont="1" applyBorder="1" applyAlignment="1">
      <alignment horizontal="center" vertical="center" shrinkToFit="1"/>
    </xf>
    <xf numFmtId="0" fontId="8" fillId="0" borderId="110" xfId="1" applyFont="1" applyBorder="1" applyAlignment="1">
      <alignment vertical="center"/>
    </xf>
    <xf numFmtId="0" fontId="8" fillId="0" borderId="126" xfId="1" applyFont="1" applyBorder="1" applyAlignment="1">
      <alignment vertical="center"/>
    </xf>
    <xf numFmtId="0" fontId="8" fillId="0" borderId="108" xfId="1" applyFont="1" applyBorder="1" applyAlignment="1">
      <alignment vertical="center"/>
    </xf>
    <xf numFmtId="0" fontId="8" fillId="0" borderId="109" xfId="1" applyFont="1" applyBorder="1" applyAlignment="1">
      <alignment vertical="center"/>
    </xf>
    <xf numFmtId="0" fontId="11" fillId="0" borderId="5" xfId="1" applyFont="1" applyBorder="1" applyAlignment="1">
      <alignment horizontal="center" vertical="center" shrinkToFit="1"/>
    </xf>
    <xf numFmtId="0" fontId="8" fillId="0" borderId="2" xfId="1" applyFont="1" applyBorder="1" applyAlignment="1">
      <alignment vertical="center"/>
    </xf>
    <xf numFmtId="0" fontId="11" fillId="0" borderId="6" xfId="1" applyFont="1" applyBorder="1" applyAlignment="1">
      <alignment horizontal="center" vertical="center" shrinkToFit="1"/>
    </xf>
    <xf numFmtId="0" fontId="7" fillId="0" borderId="142" xfId="3" applyFont="1" applyBorder="1" applyAlignment="1">
      <alignment horizontal="center" vertical="center"/>
    </xf>
    <xf numFmtId="0" fontId="7" fillId="0" borderId="141" xfId="3" applyFont="1" applyBorder="1" applyAlignment="1">
      <alignment horizontal="center" vertical="center"/>
    </xf>
    <xf numFmtId="49" fontId="7" fillId="0" borderId="127" xfId="3" applyNumberFormat="1" applyFont="1" applyBorder="1" applyAlignment="1">
      <alignment horizontal="center" vertical="center"/>
    </xf>
    <xf numFmtId="49" fontId="7" fillId="0" borderId="141" xfId="3" applyNumberFormat="1" applyFont="1" applyBorder="1" applyAlignment="1">
      <alignment horizontal="center" vertical="center"/>
    </xf>
    <xf numFmtId="0" fontId="11" fillId="0" borderId="147" xfId="1" applyFont="1" applyBorder="1" applyAlignment="1">
      <alignment vertical="center" shrinkToFit="1"/>
    </xf>
    <xf numFmtId="0" fontId="20" fillId="0" borderId="150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 shrinkToFit="1"/>
    </xf>
    <xf numFmtId="0" fontId="20" fillId="0" borderId="151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152" xfId="1" applyFont="1" applyBorder="1" applyAlignment="1">
      <alignment horizontal="center" vertical="center" shrinkToFit="1"/>
    </xf>
    <xf numFmtId="0" fontId="11" fillId="0" borderId="153" xfId="1" applyFont="1" applyBorder="1" applyAlignment="1">
      <alignment horizontal="center" vertical="center" shrinkToFit="1"/>
    </xf>
    <xf numFmtId="0" fontId="11" fillId="0" borderId="154" xfId="1" applyFont="1" applyBorder="1" applyAlignment="1">
      <alignment horizontal="center" vertical="center" shrinkToFit="1"/>
    </xf>
    <xf numFmtId="0" fontId="8" fillId="0" borderId="102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20" fillId="0" borderId="105" xfId="1" applyFont="1" applyBorder="1" applyAlignment="1">
      <alignment horizontal="center" vertical="center" shrinkToFit="1"/>
    </xf>
    <xf numFmtId="0" fontId="20" fillId="0" borderId="49" xfId="1" applyFont="1" applyBorder="1" applyAlignment="1">
      <alignment horizontal="center" vertical="center" shrinkToFit="1"/>
    </xf>
    <xf numFmtId="0" fontId="20" fillId="0" borderId="166" xfId="1" applyFont="1" applyBorder="1" applyAlignment="1">
      <alignment horizontal="center" vertical="center" shrinkToFit="1"/>
    </xf>
    <xf numFmtId="0" fontId="20" fillId="0" borderId="109" xfId="1" applyFont="1" applyBorder="1" applyAlignment="1">
      <alignment horizontal="center" vertical="center" shrinkToFit="1"/>
    </xf>
    <xf numFmtId="0" fontId="11" fillId="0" borderId="167" xfId="1" applyFont="1" applyBorder="1" applyAlignment="1">
      <alignment horizontal="center" vertical="center" shrinkToFit="1"/>
    </xf>
    <xf numFmtId="0" fontId="11" fillId="0" borderId="168" xfId="1" applyFont="1" applyBorder="1" applyAlignment="1">
      <alignment horizontal="center" vertical="center" shrinkToFit="1"/>
    </xf>
    <xf numFmtId="0" fontId="11" fillId="0" borderId="169" xfId="1" applyFont="1" applyBorder="1" applyAlignment="1">
      <alignment horizontal="center" vertical="center" shrinkToFit="1"/>
    </xf>
    <xf numFmtId="0" fontId="11" fillId="0" borderId="109" xfId="1" applyFont="1" applyBorder="1" applyAlignment="1">
      <alignment horizontal="center" vertical="center" shrinkToFit="1"/>
    </xf>
    <xf numFmtId="0" fontId="11" fillId="0" borderId="49" xfId="1" applyFont="1" applyBorder="1" applyAlignment="1">
      <alignment vertical="center" shrinkToFit="1"/>
    </xf>
    <xf numFmtId="0" fontId="25" fillId="0" borderId="0" xfId="0" applyFont="1">
      <alignment vertical="center"/>
    </xf>
    <xf numFmtId="0" fontId="8" fillId="0" borderId="1" xfId="1" applyFont="1" applyBorder="1" applyAlignment="1">
      <alignment vertical="center"/>
    </xf>
    <xf numFmtId="0" fontId="8" fillId="0" borderId="36" xfId="3" applyFont="1" applyBorder="1" applyAlignment="1">
      <alignment horizontal="center" vertical="center" shrinkToFit="1"/>
    </xf>
    <xf numFmtId="0" fontId="20" fillId="4" borderId="0" xfId="1" applyFont="1" applyFill="1" applyAlignment="1">
      <alignment horizontal="center" vertical="center" shrinkToFit="1"/>
    </xf>
    <xf numFmtId="0" fontId="11" fillId="0" borderId="36" xfId="1" applyFont="1" applyBorder="1" applyAlignment="1">
      <alignment horizontal="center" vertical="center"/>
    </xf>
    <xf numFmtId="0" fontId="8" fillId="5" borderId="65" xfId="3" applyFont="1" applyFill="1" applyBorder="1" applyAlignment="1">
      <alignment horizontal="center" vertical="center" shrinkToFit="1"/>
    </xf>
    <xf numFmtId="0" fontId="7" fillId="0" borderId="187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 shrinkToFit="1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horizontal="left" vertical="center"/>
    </xf>
    <xf numFmtId="0" fontId="24" fillId="0" borderId="0" xfId="3" applyFont="1">
      <alignment vertical="center"/>
    </xf>
    <xf numFmtId="0" fontId="13" fillId="0" borderId="188" xfId="1" applyFont="1" applyBorder="1" applyAlignment="1">
      <alignment vertical="center" shrinkToFit="1"/>
    </xf>
    <xf numFmtId="0" fontId="15" fillId="0" borderId="163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149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10" fillId="0" borderId="147" xfId="1" applyFont="1" applyBorder="1" applyAlignment="1">
      <alignment horizontal="center" vertical="center" shrinkToFit="1"/>
    </xf>
    <xf numFmtId="0" fontId="10" fillId="0" borderId="164" xfId="1" applyFont="1" applyBorder="1" applyAlignment="1">
      <alignment horizontal="center" vertical="center" shrinkToFit="1"/>
    </xf>
    <xf numFmtId="0" fontId="20" fillId="0" borderId="173" xfId="1" applyFont="1" applyBorder="1" applyAlignment="1">
      <alignment horizontal="center" vertical="center" shrinkToFit="1"/>
    </xf>
    <xf numFmtId="0" fontId="20" fillId="0" borderId="174" xfId="1" applyFont="1" applyBorder="1" applyAlignment="1">
      <alignment horizontal="center" vertical="center" shrinkToFit="1"/>
    </xf>
    <xf numFmtId="0" fontId="20" fillId="0" borderId="175" xfId="1" applyFont="1" applyBorder="1" applyAlignment="1">
      <alignment horizontal="center" vertical="center" shrinkToFit="1"/>
    </xf>
    <xf numFmtId="0" fontId="20" fillId="0" borderId="34" xfId="1" applyFont="1" applyBorder="1" applyAlignment="1">
      <alignment horizontal="center" vertical="center" shrinkToFit="1"/>
    </xf>
    <xf numFmtId="0" fontId="20" fillId="0" borderId="176" xfId="1" applyFont="1" applyBorder="1" applyAlignment="1">
      <alignment horizontal="center" vertical="center" shrinkToFit="1"/>
    </xf>
    <xf numFmtId="0" fontId="20" fillId="0" borderId="177" xfId="1" applyFont="1" applyBorder="1" applyAlignment="1">
      <alignment horizontal="center" vertical="center" shrinkToFit="1"/>
    </xf>
    <xf numFmtId="0" fontId="20" fillId="0" borderId="178" xfId="1" applyFont="1" applyBorder="1" applyAlignment="1">
      <alignment horizontal="center" vertical="center" shrinkToFit="1"/>
    </xf>
    <xf numFmtId="0" fontId="20" fillId="0" borderId="179" xfId="1" applyFont="1" applyBorder="1" applyAlignment="1">
      <alignment horizontal="center" vertical="center" shrinkToFit="1"/>
    </xf>
    <xf numFmtId="0" fontId="20" fillId="0" borderId="180" xfId="1" applyFont="1" applyBorder="1" applyAlignment="1">
      <alignment horizontal="center" vertical="center" shrinkToFit="1"/>
    </xf>
    <xf numFmtId="0" fontId="20" fillId="0" borderId="181" xfId="1" applyFont="1" applyBorder="1" applyAlignment="1">
      <alignment horizontal="center" vertical="center" shrinkToFit="1"/>
    </xf>
    <xf numFmtId="0" fontId="20" fillId="0" borderId="182" xfId="1" applyFont="1" applyBorder="1" applyAlignment="1">
      <alignment horizontal="center" vertical="center" shrinkToFit="1"/>
    </xf>
    <xf numFmtId="0" fontId="20" fillId="0" borderId="183" xfId="1" applyFont="1" applyBorder="1" applyAlignment="1">
      <alignment horizontal="center" vertical="center" shrinkToFit="1"/>
    </xf>
    <xf numFmtId="0" fontId="20" fillId="0" borderId="184" xfId="1" applyFont="1" applyBorder="1" applyAlignment="1">
      <alignment horizontal="center" vertical="center" shrinkToFit="1"/>
    </xf>
    <xf numFmtId="0" fontId="20" fillId="0" borderId="185" xfId="1" applyFont="1" applyBorder="1" applyAlignment="1">
      <alignment horizontal="center" vertical="center" shrinkToFit="1"/>
    </xf>
    <xf numFmtId="0" fontId="20" fillId="0" borderId="186" xfId="1" applyFont="1" applyBorder="1" applyAlignment="1">
      <alignment horizontal="center" vertical="center" shrinkToFit="1"/>
    </xf>
    <xf numFmtId="0" fontId="11" fillId="0" borderId="119" xfId="1" applyFont="1" applyBorder="1" applyAlignment="1">
      <alignment horizontal="center" vertical="center" shrinkToFit="1"/>
    </xf>
    <xf numFmtId="0" fontId="11" fillId="0" borderId="99" xfId="1" applyFont="1" applyBorder="1" applyAlignment="1">
      <alignment horizontal="center" vertical="center" shrinkToFit="1"/>
    </xf>
    <xf numFmtId="0" fontId="11" fillId="0" borderId="143" xfId="1" applyFont="1" applyBorder="1" applyAlignment="1">
      <alignment horizontal="center" vertical="center" shrinkToFit="1"/>
    </xf>
    <xf numFmtId="0" fontId="11" fillId="0" borderId="120" xfId="1" applyFont="1" applyBorder="1" applyAlignment="1">
      <alignment horizontal="center" vertical="center" shrinkToFit="1"/>
    </xf>
    <xf numFmtId="0" fontId="11" fillId="0" borderId="100" xfId="1" applyFont="1" applyBorder="1" applyAlignment="1">
      <alignment horizontal="center" vertical="center" shrinkToFit="1"/>
    </xf>
    <xf numFmtId="0" fontId="11" fillId="0" borderId="160" xfId="1" applyFont="1" applyBorder="1" applyAlignment="1">
      <alignment horizontal="center" vertical="center" shrinkToFit="1"/>
    </xf>
    <xf numFmtId="0" fontId="11" fillId="0" borderId="121" xfId="1" applyFont="1" applyBorder="1" applyAlignment="1">
      <alignment horizontal="center" vertical="center" shrinkToFit="1"/>
    </xf>
    <xf numFmtId="0" fontId="11" fillId="0" borderId="101" xfId="1" applyFont="1" applyBorder="1" applyAlignment="1">
      <alignment horizontal="center" vertical="center" shrinkToFit="1"/>
    </xf>
    <xf numFmtId="0" fontId="11" fillId="0" borderId="161" xfId="1" applyFont="1" applyBorder="1" applyAlignment="1">
      <alignment horizontal="center" vertical="center" shrinkToFit="1"/>
    </xf>
    <xf numFmtId="0" fontId="11" fillId="0" borderId="157" xfId="1" applyFont="1" applyBorder="1" applyAlignment="1">
      <alignment horizontal="center" vertical="center" shrinkToFit="1"/>
    </xf>
    <xf numFmtId="0" fontId="11" fillId="0" borderId="158" xfId="1" applyFont="1" applyBorder="1" applyAlignment="1">
      <alignment horizontal="center" vertical="center" shrinkToFit="1"/>
    </xf>
    <xf numFmtId="0" fontId="11" fillId="0" borderId="159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98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21" fillId="0" borderId="102" xfId="1" applyFont="1" applyBorder="1" applyAlignment="1">
      <alignment horizontal="center" vertical="center" shrinkToFit="1"/>
    </xf>
    <xf numFmtId="0" fontId="8" fillId="0" borderId="103" xfId="1" applyFont="1" applyBorder="1" applyAlignment="1">
      <alignment vertical="center"/>
    </xf>
    <xf numFmtId="0" fontId="8" fillId="0" borderId="144" xfId="1" applyFont="1" applyBorder="1" applyAlignment="1">
      <alignment vertical="center"/>
    </xf>
    <xf numFmtId="0" fontId="11" fillId="0" borderId="6" xfId="1" applyFont="1" applyBorder="1" applyAlignment="1">
      <alignment horizontal="center" vertical="center" shrinkToFit="1"/>
    </xf>
    <xf numFmtId="0" fontId="8" fillId="0" borderId="16" xfId="1" applyFont="1" applyBorder="1" applyAlignment="1">
      <alignment vertical="center"/>
    </xf>
    <xf numFmtId="0" fontId="8" fillId="0" borderId="145" xfId="1" applyFont="1" applyBorder="1" applyAlignment="1">
      <alignment vertical="center"/>
    </xf>
    <xf numFmtId="0" fontId="11" fillId="0" borderId="7" xfId="1" applyFont="1" applyBorder="1" applyAlignment="1">
      <alignment horizontal="center" vertical="center" shrinkToFit="1"/>
    </xf>
    <xf numFmtId="0" fontId="8" fillId="0" borderId="17" xfId="1" applyFont="1" applyBorder="1" applyAlignment="1">
      <alignment vertical="center"/>
    </xf>
    <xf numFmtId="0" fontId="8" fillId="0" borderId="146" xfId="1" applyFont="1" applyBorder="1" applyAlignment="1">
      <alignment vertical="center"/>
    </xf>
    <xf numFmtId="0" fontId="22" fillId="0" borderId="9" xfId="1" applyFont="1" applyBorder="1" applyAlignment="1">
      <alignment horizontal="center" vertical="center" shrinkToFit="1"/>
    </xf>
    <xf numFmtId="0" fontId="8" fillId="0" borderId="19" xfId="1" applyFont="1" applyBorder="1" applyAlignment="1">
      <alignment vertical="center"/>
    </xf>
    <xf numFmtId="0" fontId="8" fillId="0" borderId="148" xfId="1" applyFont="1" applyBorder="1" applyAlignment="1">
      <alignment vertical="center"/>
    </xf>
    <xf numFmtId="0" fontId="15" fillId="0" borderId="104" xfId="1" applyFont="1" applyBorder="1" applyAlignment="1">
      <alignment horizontal="center" vertical="center" shrinkToFit="1"/>
    </xf>
    <xf numFmtId="0" fontId="10" fillId="0" borderId="165" xfId="1" applyFont="1" applyBorder="1" applyAlignment="1">
      <alignment horizontal="center" vertical="center" shrinkToFit="1"/>
    </xf>
    <xf numFmtId="0" fontId="11" fillId="0" borderId="146" xfId="1" applyFont="1" applyBorder="1" applyAlignment="1">
      <alignment horizontal="center" vertical="center" shrinkToFit="1"/>
    </xf>
    <xf numFmtId="0" fontId="8" fillId="0" borderId="32" xfId="1" applyFont="1" applyBorder="1" applyAlignment="1">
      <alignment vertical="center"/>
    </xf>
    <xf numFmtId="0" fontId="22" fillId="0" borderId="148" xfId="1" applyFont="1" applyBorder="1" applyAlignment="1">
      <alignment horizontal="center" vertical="center" shrinkToFit="1"/>
    </xf>
    <xf numFmtId="0" fontId="8" fillId="0" borderId="33" xfId="1" applyFont="1" applyBorder="1" applyAlignment="1">
      <alignment vertical="center"/>
    </xf>
    <xf numFmtId="0" fontId="11" fillId="0" borderId="17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21" fillId="0" borderId="144" xfId="1" applyFont="1" applyBorder="1" applyAlignment="1">
      <alignment horizontal="center" vertical="center" shrinkToFit="1"/>
    </xf>
    <xf numFmtId="0" fontId="8" fillId="0" borderId="57" xfId="1" applyFont="1" applyBorder="1" applyAlignment="1">
      <alignment vertical="center"/>
    </xf>
    <xf numFmtId="0" fontId="11" fillId="0" borderId="145" xfId="1" applyFont="1" applyBorder="1" applyAlignment="1">
      <alignment horizontal="center" vertical="center" shrinkToFit="1"/>
    </xf>
    <xf numFmtId="0" fontId="8" fillId="0" borderId="13" xfId="1" applyFont="1" applyBorder="1" applyAlignment="1">
      <alignment vertical="center"/>
    </xf>
    <xf numFmtId="0" fontId="11" fillId="0" borderId="15" xfId="1" applyFont="1" applyBorder="1" applyAlignment="1">
      <alignment horizontal="center" vertical="center" shrinkToFit="1"/>
    </xf>
    <xf numFmtId="0" fontId="8" fillId="0" borderId="15" xfId="1" applyFont="1" applyBorder="1" applyAlignment="1">
      <alignment vertical="center"/>
    </xf>
    <xf numFmtId="0" fontId="8" fillId="0" borderId="162" xfId="1" applyFont="1" applyBorder="1" applyAlignment="1">
      <alignment vertical="center"/>
    </xf>
    <xf numFmtId="0" fontId="15" fillId="0" borderId="2" xfId="1" applyFont="1" applyBorder="1" applyAlignment="1">
      <alignment horizontal="right" vertical="center" shrinkToFit="1"/>
    </xf>
    <xf numFmtId="0" fontId="8" fillId="0" borderId="2" xfId="1" applyFont="1" applyBorder="1" applyAlignment="1">
      <alignment vertical="center"/>
    </xf>
    <xf numFmtId="0" fontId="10" fillId="0" borderId="11" xfId="1" applyFont="1" applyBorder="1" applyAlignment="1">
      <alignment horizontal="center" vertical="center" shrinkToFit="1"/>
    </xf>
    <xf numFmtId="0" fontId="20" fillId="0" borderId="155" xfId="1" applyFont="1" applyBorder="1" applyAlignment="1">
      <alignment horizontal="center" vertical="center" shrinkToFit="1"/>
    </xf>
    <xf numFmtId="0" fontId="20" fillId="0" borderId="156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106" xfId="1" applyFont="1" applyBorder="1" applyAlignment="1">
      <alignment horizontal="center" vertical="center" shrinkToFit="1"/>
    </xf>
    <xf numFmtId="0" fontId="20" fillId="0" borderId="107" xfId="1" applyFont="1" applyBorder="1" applyAlignment="1">
      <alignment horizontal="center" vertical="center" shrinkToFit="1"/>
    </xf>
    <xf numFmtId="0" fontId="20" fillId="0" borderId="170" xfId="1" applyFont="1" applyBorder="1" applyAlignment="1">
      <alignment horizontal="center" vertical="center" shrinkToFit="1"/>
    </xf>
    <xf numFmtId="0" fontId="20" fillId="0" borderId="147" xfId="1" applyFont="1" applyBorder="1" applyAlignment="1">
      <alignment horizontal="center" vertical="center" shrinkToFit="1"/>
    </xf>
    <xf numFmtId="0" fontId="20" fillId="0" borderId="171" xfId="1" applyFont="1" applyBorder="1" applyAlignment="1">
      <alignment horizontal="center" vertical="center" shrinkToFit="1"/>
    </xf>
    <xf numFmtId="0" fontId="21" fillId="0" borderId="103" xfId="1" applyFont="1" applyBorder="1" applyAlignment="1">
      <alignment horizontal="center" vertical="center" shrinkToFit="1"/>
    </xf>
    <xf numFmtId="0" fontId="20" fillId="0" borderId="145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25" fillId="4" borderId="0" xfId="0" applyFont="1" applyFill="1" applyAlignment="1">
      <alignment horizontal="center" vertical="center"/>
    </xf>
    <xf numFmtId="0" fontId="15" fillId="0" borderId="172" xfId="1" applyFont="1" applyBorder="1" applyAlignment="1">
      <alignment horizontal="center" vertical="center" shrinkToFit="1"/>
    </xf>
    <xf numFmtId="0" fontId="15" fillId="0" borderId="111" xfId="1" applyFont="1" applyBorder="1" applyAlignment="1">
      <alignment horizontal="center" vertical="center" wrapText="1" shrinkToFit="1"/>
    </xf>
    <xf numFmtId="0" fontId="8" fillId="0" borderId="111" xfId="1" applyFont="1" applyBorder="1" applyAlignment="1">
      <alignment vertical="center" wrapText="1"/>
    </xf>
    <xf numFmtId="0" fontId="15" fillId="0" borderId="112" xfId="1" applyFont="1" applyBorder="1" applyAlignment="1">
      <alignment horizontal="center" vertical="center" wrapText="1" shrinkToFit="1"/>
    </xf>
    <xf numFmtId="0" fontId="8" fillId="0" borderId="113" xfId="1" applyFont="1" applyBorder="1" applyAlignment="1">
      <alignment vertical="center" wrapText="1"/>
    </xf>
    <xf numFmtId="0" fontId="8" fillId="0" borderId="114" xfId="1" applyFont="1" applyBorder="1" applyAlignment="1">
      <alignment vertical="center" wrapText="1"/>
    </xf>
    <xf numFmtId="0" fontId="8" fillId="0" borderId="38" xfId="3" applyFont="1" applyBorder="1" applyAlignment="1">
      <alignment horizontal="center" vertical="center" shrinkToFit="1"/>
    </xf>
    <xf numFmtId="0" fontId="8" fillId="0" borderId="41" xfId="3" applyFont="1" applyBorder="1" applyAlignment="1">
      <alignment horizontal="center" vertical="center" shrinkToFit="1"/>
    </xf>
    <xf numFmtId="0" fontId="8" fillId="0" borderId="42" xfId="3" applyFont="1" applyBorder="1" applyAlignment="1">
      <alignment horizontal="center" vertical="center" shrinkToFit="1"/>
    </xf>
    <xf numFmtId="0" fontId="8" fillId="0" borderId="134" xfId="3" applyFont="1" applyBorder="1" applyAlignment="1">
      <alignment horizontal="center" vertical="center" shrinkToFit="1"/>
    </xf>
    <xf numFmtId="0" fontId="10" fillId="0" borderId="0" xfId="3" applyFont="1" applyAlignment="1">
      <alignment vertical="center" wrapText="1"/>
    </xf>
    <xf numFmtId="0" fontId="8" fillId="0" borderId="79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49" fontId="8" fillId="0" borderId="50" xfId="3" applyNumberFormat="1" applyFont="1" applyBorder="1" applyAlignment="1">
      <alignment horizontal="center" vertical="center"/>
    </xf>
    <xf numFmtId="0" fontId="7" fillId="0" borderId="189" xfId="3" applyFont="1" applyBorder="1" applyAlignment="1">
      <alignment horizontal="center" vertical="center"/>
    </xf>
    <xf numFmtId="0" fontId="7" fillId="0" borderId="190" xfId="3" applyFont="1" applyBorder="1" applyAlignment="1">
      <alignment horizontal="center" vertical="center"/>
    </xf>
    <xf numFmtId="0" fontId="8" fillId="0" borderId="70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71" xfId="3" applyFont="1" applyBorder="1" applyAlignment="1">
      <alignment horizontal="center" vertical="center"/>
    </xf>
    <xf numFmtId="0" fontId="8" fillId="0" borderId="73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49" fontId="8" fillId="0" borderId="27" xfId="3" applyNumberFormat="1" applyFont="1" applyBorder="1" applyAlignment="1">
      <alignment horizontal="center" vertical="center"/>
    </xf>
    <xf numFmtId="0" fontId="8" fillId="0" borderId="94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</cellXfs>
  <cellStyles count="7">
    <cellStyle name="標準" xfId="0" builtinId="0"/>
    <cellStyle name="標準 2" xfId="5" xr:uid="{00000000-0005-0000-0000-000001000000}"/>
    <cellStyle name="標準 2 2" xfId="4" xr:uid="{00000000-0005-0000-0000-000002000000}"/>
    <cellStyle name="標準 3" xfId="1" xr:uid="{00000000-0005-0000-0000-000003000000}"/>
    <cellStyle name="標準 3 2" xfId="2" xr:uid="{00000000-0005-0000-0000-000004000000}"/>
    <cellStyle name="標準 4" xfId="3" xr:uid="{00000000-0005-0000-0000-000005000000}"/>
    <cellStyle name="標準_3部Bリーグ（2010試合経過表）" xfId="6" xr:uid="{F548EF34-C440-4E5A-9EBC-7581C6E83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0F22-67C3-4CEA-A0C1-EC83A8B893E5}">
  <dimension ref="A1:CJ953"/>
  <sheetViews>
    <sheetView zoomScaleNormal="10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ColWidth="13.125" defaultRowHeight="15" customHeight="1" x14ac:dyDescent="0.4"/>
  <cols>
    <col min="1" max="1" width="0.75" style="19" customWidth="1"/>
    <col min="2" max="2" width="13.75" style="19" customWidth="1"/>
    <col min="3" max="3" width="1.5" style="19" customWidth="1"/>
    <col min="4" max="4" width="0.5" style="19" customWidth="1"/>
    <col min="5" max="7" width="1.5" style="19" customWidth="1"/>
    <col min="8" max="8" width="0.5" style="19" customWidth="1"/>
    <col min="9" max="10" width="1.5" style="19" customWidth="1"/>
    <col min="11" max="11" width="0.5" style="19" customWidth="1"/>
    <col min="12" max="14" width="1.5" style="19" customWidth="1"/>
    <col min="15" max="15" width="0.5" style="19" customWidth="1"/>
    <col min="16" max="17" width="1.5" style="19" customWidth="1"/>
    <col min="18" max="18" width="0.5" style="19" customWidth="1"/>
    <col min="19" max="21" width="1.5" style="19" customWidth="1"/>
    <col min="22" max="22" width="0.5" style="19" customWidth="1"/>
    <col min="23" max="24" width="1.5" style="19" customWidth="1"/>
    <col min="25" max="25" width="0.5" style="19" customWidth="1"/>
    <col min="26" max="28" width="1.5" style="19" customWidth="1"/>
    <col min="29" max="29" width="0.5" style="19" customWidth="1"/>
    <col min="30" max="31" width="1.5" style="19" customWidth="1"/>
    <col min="32" max="32" width="0.5" style="19" customWidth="1"/>
    <col min="33" max="35" width="1.5" style="19" customWidth="1"/>
    <col min="36" max="36" width="0.5" style="19" customWidth="1"/>
    <col min="37" max="38" width="1.5" style="19" customWidth="1"/>
    <col min="39" max="39" width="0.5" style="19" customWidth="1"/>
    <col min="40" max="42" width="1.5" style="19" customWidth="1"/>
    <col min="43" max="43" width="0.5" style="19" customWidth="1"/>
    <col min="44" max="45" width="1.5" style="19" customWidth="1"/>
    <col min="46" max="46" width="0.5" style="19" customWidth="1"/>
    <col min="47" max="49" width="1.5" style="19" customWidth="1"/>
    <col min="50" max="50" width="0.5" style="19" customWidth="1"/>
    <col min="51" max="52" width="1.5" style="19" customWidth="1"/>
    <col min="53" max="53" width="0.5" style="19" customWidth="1"/>
    <col min="54" max="56" width="1.5" style="19" customWidth="1"/>
    <col min="57" max="57" width="0.5" style="19" customWidth="1"/>
    <col min="58" max="59" width="1.5" style="19" customWidth="1"/>
    <col min="60" max="60" width="0.5" style="19" customWidth="1"/>
    <col min="61" max="63" width="1.5" style="19" customWidth="1"/>
    <col min="64" max="64" width="0.5" style="19" customWidth="1"/>
    <col min="65" max="66" width="1.5" style="19" customWidth="1"/>
    <col min="67" max="67" width="0.5" style="19" customWidth="1"/>
    <col min="68" max="70" width="1.5" style="19" customWidth="1"/>
    <col min="71" max="71" width="0.5" style="19" customWidth="1"/>
    <col min="72" max="72" width="1.5" style="19" customWidth="1"/>
    <col min="73" max="75" width="2.5" style="19" customWidth="1"/>
    <col min="76" max="78" width="5" style="19" customWidth="1"/>
    <col min="79" max="79" width="4.75" style="19" customWidth="1"/>
    <col min="80" max="80" width="7.625" style="19" hidden="1" customWidth="1"/>
    <col min="81" max="81" width="5" style="19" customWidth="1"/>
    <col min="82" max="82" width="0.625" style="19" customWidth="1"/>
    <col min="83" max="88" width="7.375" style="19" customWidth="1"/>
    <col min="89" max="16384" width="13.125" style="19"/>
  </cols>
  <sheetData>
    <row r="1" spans="1:88" ht="15" customHeight="1" x14ac:dyDescent="0.4">
      <c r="A1" s="15"/>
      <c r="B1" s="16" t="s">
        <v>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</row>
    <row r="2" spans="1:88" ht="18.75" customHeight="1" x14ac:dyDescent="0.4">
      <c r="A2" s="15"/>
      <c r="B2" s="201"/>
      <c r="C2" s="201" t="s">
        <v>62</v>
      </c>
      <c r="D2" s="201"/>
      <c r="E2" s="201"/>
      <c r="F2" s="201"/>
      <c r="G2" s="298"/>
      <c r="H2" s="298"/>
      <c r="I2" s="298"/>
      <c r="J2" s="201" t="s">
        <v>63</v>
      </c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98"/>
      <c r="W2" s="298"/>
      <c r="X2" s="201" t="s">
        <v>64</v>
      </c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17"/>
      <c r="BJ2" s="17"/>
      <c r="BK2" s="17"/>
      <c r="BL2" s="17"/>
      <c r="BM2" s="17"/>
      <c r="BN2" s="17"/>
      <c r="BO2" s="17"/>
      <c r="BP2" s="17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</row>
    <row r="3" spans="1:88" ht="11.25" customHeight="1" thickBot="1" x14ac:dyDescent="0.45">
      <c r="A3" s="20"/>
      <c r="B3" s="21"/>
      <c r="C3" s="21">
        <v>1</v>
      </c>
      <c r="D3" s="202"/>
      <c r="E3" s="202"/>
      <c r="F3" s="202"/>
      <c r="G3" s="202"/>
      <c r="H3" s="202"/>
      <c r="I3" s="202"/>
      <c r="J3" s="21">
        <v>2</v>
      </c>
      <c r="K3" s="202"/>
      <c r="L3" s="202"/>
      <c r="M3" s="202"/>
      <c r="N3" s="202"/>
      <c r="O3" s="202"/>
      <c r="P3" s="202"/>
      <c r="Q3" s="21">
        <v>3</v>
      </c>
      <c r="R3" s="202"/>
      <c r="S3" s="202"/>
      <c r="T3" s="202"/>
      <c r="U3" s="202"/>
      <c r="V3" s="202"/>
      <c r="W3" s="202"/>
      <c r="X3" s="21">
        <v>3</v>
      </c>
      <c r="Y3" s="202"/>
      <c r="Z3" s="202"/>
      <c r="AA3" s="202"/>
      <c r="AB3" s="202"/>
      <c r="AC3" s="202"/>
      <c r="AD3" s="202"/>
      <c r="AE3" s="21">
        <v>4</v>
      </c>
      <c r="AF3" s="202"/>
      <c r="AG3" s="202"/>
      <c r="AH3" s="202"/>
      <c r="AI3" s="202"/>
      <c r="AJ3" s="202"/>
      <c r="AK3" s="202"/>
      <c r="AL3" s="21">
        <v>5</v>
      </c>
      <c r="AM3" s="202"/>
      <c r="AN3" s="202"/>
      <c r="AO3" s="202"/>
      <c r="AP3" s="202"/>
      <c r="AQ3" s="202"/>
      <c r="AR3" s="202"/>
      <c r="AS3" s="21">
        <v>1</v>
      </c>
      <c r="AT3" s="202"/>
      <c r="AU3" s="202"/>
      <c r="AV3" s="202"/>
      <c r="AW3" s="202"/>
      <c r="AX3" s="202"/>
      <c r="AY3" s="202"/>
      <c r="AZ3" s="21">
        <v>2</v>
      </c>
      <c r="BA3" s="202"/>
      <c r="BB3" s="202"/>
      <c r="BC3" s="202"/>
      <c r="BD3" s="202"/>
      <c r="BE3" s="202"/>
      <c r="BF3" s="202"/>
      <c r="BG3" s="21">
        <v>3</v>
      </c>
      <c r="BH3" s="202"/>
      <c r="BI3" s="202"/>
      <c r="BJ3" s="202"/>
      <c r="BK3" s="202"/>
      <c r="BL3" s="202"/>
      <c r="BM3" s="202"/>
      <c r="BN3" s="21">
        <v>5</v>
      </c>
      <c r="BO3" s="202"/>
      <c r="BP3" s="202"/>
      <c r="BQ3" s="202"/>
      <c r="BR3" s="202"/>
      <c r="BS3" s="202"/>
      <c r="BT3" s="202"/>
      <c r="BU3" s="22"/>
      <c r="BV3" s="22"/>
      <c r="BW3" s="22"/>
      <c r="BX3" s="23"/>
      <c r="BY3" s="23"/>
      <c r="BZ3" s="23"/>
      <c r="CA3" s="23"/>
      <c r="CB3" s="23"/>
      <c r="CC3" s="23"/>
      <c r="CD3" s="24"/>
      <c r="CE3" s="20"/>
      <c r="CF3" s="25"/>
      <c r="CG3" s="25"/>
      <c r="CH3" s="25"/>
      <c r="CI3" s="25"/>
      <c r="CJ3" s="25"/>
    </row>
    <row r="4" spans="1:88" ht="45" customHeight="1" thickBot="1" x14ac:dyDescent="0.45">
      <c r="A4" s="15"/>
      <c r="B4" s="212"/>
      <c r="C4" s="300" t="str">
        <f>B5</f>
        <v>A</v>
      </c>
      <c r="D4" s="301"/>
      <c r="E4" s="301"/>
      <c r="F4" s="301"/>
      <c r="G4" s="301"/>
      <c r="H4" s="301"/>
      <c r="I4" s="301"/>
      <c r="J4" s="302" t="str">
        <f>B9</f>
        <v>B</v>
      </c>
      <c r="K4" s="301"/>
      <c r="L4" s="301"/>
      <c r="M4" s="301"/>
      <c r="N4" s="301"/>
      <c r="O4" s="301"/>
      <c r="P4" s="303"/>
      <c r="Q4" s="302" t="str">
        <f>B13</f>
        <v>C</v>
      </c>
      <c r="R4" s="301"/>
      <c r="S4" s="301"/>
      <c r="T4" s="301"/>
      <c r="U4" s="301"/>
      <c r="V4" s="301"/>
      <c r="W4" s="303"/>
      <c r="X4" s="302" t="str">
        <f>B17</f>
        <v>D</v>
      </c>
      <c r="Y4" s="301"/>
      <c r="Z4" s="301"/>
      <c r="AA4" s="301"/>
      <c r="AB4" s="301"/>
      <c r="AC4" s="301"/>
      <c r="AD4" s="303"/>
      <c r="AE4" s="300" t="str">
        <f>B21</f>
        <v>E</v>
      </c>
      <c r="AF4" s="301"/>
      <c r="AG4" s="301"/>
      <c r="AH4" s="301"/>
      <c r="AI4" s="301"/>
      <c r="AJ4" s="301"/>
      <c r="AK4" s="301"/>
      <c r="AL4" s="302" t="str">
        <f>B25</f>
        <v>F</v>
      </c>
      <c r="AM4" s="301"/>
      <c r="AN4" s="301"/>
      <c r="AO4" s="301"/>
      <c r="AP4" s="301"/>
      <c r="AQ4" s="301"/>
      <c r="AR4" s="303"/>
      <c r="AS4" s="300" t="str">
        <f>B29</f>
        <v>G</v>
      </c>
      <c r="AT4" s="301"/>
      <c r="AU4" s="301"/>
      <c r="AV4" s="301"/>
      <c r="AW4" s="301"/>
      <c r="AX4" s="301"/>
      <c r="AY4" s="301"/>
      <c r="AZ4" s="302" t="str">
        <f>B33</f>
        <v>H</v>
      </c>
      <c r="BA4" s="301"/>
      <c r="BB4" s="301"/>
      <c r="BC4" s="301"/>
      <c r="BD4" s="301"/>
      <c r="BE4" s="301"/>
      <c r="BF4" s="301"/>
      <c r="BG4" s="302" t="str">
        <f>B37</f>
        <v>I</v>
      </c>
      <c r="BH4" s="301"/>
      <c r="BI4" s="301"/>
      <c r="BJ4" s="301"/>
      <c r="BK4" s="301"/>
      <c r="BL4" s="301"/>
      <c r="BM4" s="303"/>
      <c r="BN4" s="302" t="str">
        <f>B41</f>
        <v>J</v>
      </c>
      <c r="BO4" s="301"/>
      <c r="BP4" s="301"/>
      <c r="BQ4" s="301"/>
      <c r="BR4" s="301"/>
      <c r="BS4" s="301"/>
      <c r="BT4" s="304"/>
      <c r="BU4" s="26" t="s">
        <v>8</v>
      </c>
      <c r="BV4" s="27" t="s">
        <v>9</v>
      </c>
      <c r="BW4" s="26" t="s">
        <v>10</v>
      </c>
      <c r="BX4" s="28" t="s">
        <v>6</v>
      </c>
      <c r="BY4" s="29" t="s">
        <v>0</v>
      </c>
      <c r="BZ4" s="29" t="s">
        <v>1</v>
      </c>
      <c r="CA4" s="30" t="s">
        <v>11</v>
      </c>
      <c r="CB4" s="31" t="s">
        <v>2</v>
      </c>
      <c r="CC4" s="32" t="s">
        <v>3</v>
      </c>
      <c r="CD4" s="33"/>
      <c r="CE4" s="15"/>
    </row>
    <row r="5" spans="1:88" ht="10.5" customHeight="1" thickTop="1" x14ac:dyDescent="0.4">
      <c r="A5" s="278"/>
      <c r="B5" s="299" t="str">
        <f>+B58</f>
        <v>A</v>
      </c>
      <c r="C5" s="219"/>
      <c r="D5" s="220"/>
      <c r="E5" s="220"/>
      <c r="F5" s="220"/>
      <c r="G5" s="220"/>
      <c r="H5" s="220"/>
      <c r="I5" s="220"/>
      <c r="J5" s="292">
        <f>IF(L6="","",SUM(L6,L7))</f>
        <v>0</v>
      </c>
      <c r="K5" s="216"/>
      <c r="L5" s="216" t="str">
        <f>IF(L7="",IF(J5&gt;O5,"□","■"),IF(L6="","",IF(J5=O5,"△",IF(J5&gt;O5,"○","●"))))</f>
        <v>△</v>
      </c>
      <c r="M5" s="216"/>
      <c r="N5" s="216"/>
      <c r="O5" s="216">
        <f>IF(N6="","",SUM(N6,N7))</f>
        <v>0</v>
      </c>
      <c r="P5" s="293"/>
      <c r="Q5" s="292">
        <f>IF(S6="","",SUM(S6,S7))</f>
        <v>0</v>
      </c>
      <c r="R5" s="216"/>
      <c r="S5" s="216" t="str">
        <f>IF(S7="",IF(Q5&gt;V5,"□","■"),IF(S6="","",IF(Q5=V5,"△",IF(Q5&gt;V5,"○","●"))))</f>
        <v>△</v>
      </c>
      <c r="T5" s="216"/>
      <c r="U5" s="216"/>
      <c r="V5" s="216">
        <f>IF(U6="","",SUM(U6,U7))</f>
        <v>0</v>
      </c>
      <c r="W5" s="293"/>
      <c r="X5" s="292">
        <f>IF(Z6="","",SUM(Z6,Z7))</f>
        <v>0</v>
      </c>
      <c r="Y5" s="216"/>
      <c r="Z5" s="216" t="str">
        <f>IF(Z7="",IF(X5&gt;AC5,"□","■"),IF(Z6="","",IF(X5=AC5,"△",IF(X5&gt;AC5,"○","●"))))</f>
        <v>△</v>
      </c>
      <c r="AA5" s="216"/>
      <c r="AB5" s="216"/>
      <c r="AC5" s="216">
        <f>IF(AB6="","",SUM(AB6,AB7))</f>
        <v>0</v>
      </c>
      <c r="AD5" s="293"/>
      <c r="AE5" s="292">
        <f>IF(AG6="","",SUM(AG6,AG7))</f>
        <v>0</v>
      </c>
      <c r="AF5" s="216"/>
      <c r="AG5" s="216" t="str">
        <f>IF(AG7="",IF(AE5&gt;AJ5,"□","■"),IF(AG6="","",IF(AE5=AJ5,"△",IF(AE5&gt;AJ5,"○","●"))))</f>
        <v>△</v>
      </c>
      <c r="AH5" s="216"/>
      <c r="AI5" s="216"/>
      <c r="AJ5" s="216">
        <f>IF(AI6="","",SUM(AI6,AI7))</f>
        <v>0</v>
      </c>
      <c r="AK5" s="293"/>
      <c r="AL5" s="292">
        <f>IF(AN6="","",SUM(AN6,AN7))</f>
        <v>0</v>
      </c>
      <c r="AM5" s="216"/>
      <c r="AN5" s="216" t="str">
        <f>IF(AN7="",IF(AL5&gt;AQ5,"□","■"),IF(AN6="","",IF(AL5=AQ5,"△",IF(AL5&gt;AQ5,"○","●"))))</f>
        <v>△</v>
      </c>
      <c r="AO5" s="216"/>
      <c r="AP5" s="216"/>
      <c r="AQ5" s="216">
        <f>IF(AP6="","",SUM(AP6,AP7))</f>
        <v>0</v>
      </c>
      <c r="AR5" s="293"/>
      <c r="AS5" s="292">
        <f>IF(AU6="","",SUM(AU6,AU7))</f>
        <v>0</v>
      </c>
      <c r="AT5" s="216"/>
      <c r="AU5" s="216" t="str">
        <f>IF(AU7="",IF(AS5&gt;AX5,"□","■"),IF(AU6="","",IF(AS5=AX5,"△",IF(AS5&gt;AX5,"○","●"))))</f>
        <v>△</v>
      </c>
      <c r="AV5" s="216"/>
      <c r="AW5" s="216"/>
      <c r="AX5" s="216">
        <f>IF(AW6="","",SUM(AW6,AW7))</f>
        <v>0</v>
      </c>
      <c r="AY5" s="293"/>
      <c r="AZ5" s="292">
        <f>IF(BB6="","",SUM(BB6,BB7))</f>
        <v>0</v>
      </c>
      <c r="BA5" s="216"/>
      <c r="BB5" s="216" t="str">
        <f>IF(BB7="",IF(AZ5&gt;BE5,"□","■"),IF(BB6="","",IF(AZ5=BE5,"△",IF(AZ5&gt;BE5,"○","●"))))</f>
        <v>△</v>
      </c>
      <c r="BC5" s="216"/>
      <c r="BD5" s="216"/>
      <c r="BE5" s="216">
        <f>IF(BD6="","",SUM(BD6,BD7))</f>
        <v>0</v>
      </c>
      <c r="BF5" s="293"/>
      <c r="BG5" s="292">
        <f>IF(BI6="","",SUM(BI6,BI7))</f>
        <v>0</v>
      </c>
      <c r="BH5" s="216"/>
      <c r="BI5" s="216" t="str">
        <f>IF(BI7="",IF(BG5&gt;BL5,"□","■"),IF(BI6="","",IF(BG5=BL5,"△",IF(BG5&gt;BL5,"○","●"))))</f>
        <v>△</v>
      </c>
      <c r="BJ5" s="216"/>
      <c r="BK5" s="216"/>
      <c r="BL5" s="216">
        <f>IF(BK6="","",SUM(BK6,BK7))</f>
        <v>0</v>
      </c>
      <c r="BM5" s="293"/>
      <c r="BN5" s="292">
        <f>IF(BP6="","",SUM(BP6,BP7))</f>
        <v>0</v>
      </c>
      <c r="BO5" s="216"/>
      <c r="BP5" s="216" t="str">
        <f>IF(BP7="",IF(BN5&gt;BS5,"□","■"),IF(BP6="","",IF(BN5=BS5,"△",IF(BN5&gt;BS5,"○","●"))))</f>
        <v>△</v>
      </c>
      <c r="BQ5" s="216"/>
      <c r="BR5" s="216"/>
      <c r="BS5" s="216">
        <f>IF(BR6="","",SUM(BR6,BR7))</f>
        <v>0</v>
      </c>
      <c r="BT5" s="291"/>
      <c r="BU5" s="234">
        <f t="shared" ref="BU5" si="0">COUNTIF($C5:$BT7,"○")+COUNTIF($C5:$BT7,"□")</f>
        <v>0</v>
      </c>
      <c r="BV5" s="246">
        <f>COUNTIF($C5:$BT7,"△")</f>
        <v>9</v>
      </c>
      <c r="BW5" s="247">
        <f>COUNTIF($C5:$BT7,"●")</f>
        <v>0</v>
      </c>
      <c r="BX5" s="250">
        <f>+BU5*3+BV5</f>
        <v>9</v>
      </c>
      <c r="BY5" s="253">
        <f>IF(COUNTIF($C5:$BT7,"●")+COUNTIF($C5:$BT7,"○")+COUNTIF($C5:$BT7,"△")=0,"",SUM(C5,J5,Q5,X5,AE5,AL5,AS5,AZ5,BG5,BN5))</f>
        <v>0</v>
      </c>
      <c r="BZ5" s="253">
        <f>IF(COUNTIF($C5:$BT7,"●")+COUNTIF($C5:BT7,"○")+COUNTIF($C5:$BT7,"△")=0,"",SUM(,H5,O5,V5,AC5,AJ5,AQ5,AX5,BE5,BL5,BS5))</f>
        <v>0</v>
      </c>
      <c r="CA5" s="256">
        <f>IF(COUNTIF($C5:$BT7,"●")+COUNTIF($C5:$BT7,"○")+COUNTIF($C5:$BT7,"△")=0,"",$BY5-$BZ5)</f>
        <v>0</v>
      </c>
      <c r="CB5" s="39">
        <f>IF(BX5="","",BX5*1000+CA5*10+BY5)</f>
        <v>9000</v>
      </c>
      <c r="CC5" s="259">
        <f>IF(BX5="","",RANK(CB5,$CB$5:$CB$43,0))</f>
        <v>1</v>
      </c>
      <c r="CD5" s="248"/>
      <c r="CE5" s="15"/>
    </row>
    <row r="6" spans="1:88" ht="10.5" customHeight="1" x14ac:dyDescent="0.4">
      <c r="A6" s="279"/>
      <c r="B6" s="214"/>
      <c r="C6" s="221"/>
      <c r="D6" s="222"/>
      <c r="E6" s="222"/>
      <c r="F6" s="222"/>
      <c r="G6" s="222"/>
      <c r="H6" s="222"/>
      <c r="I6" s="222"/>
      <c r="J6" s="34"/>
      <c r="K6" s="40"/>
      <c r="L6" s="204">
        <v>0</v>
      </c>
      <c r="M6" s="35" t="s">
        <v>4</v>
      </c>
      <c r="N6" s="204">
        <v>0</v>
      </c>
      <c r="O6" s="41"/>
      <c r="P6" s="37"/>
      <c r="Q6" s="34"/>
      <c r="R6" s="40"/>
      <c r="S6" s="204">
        <v>0</v>
      </c>
      <c r="T6" s="35" t="s">
        <v>4</v>
      </c>
      <c r="U6" s="204">
        <v>0</v>
      </c>
      <c r="V6" s="41"/>
      <c r="W6" s="35"/>
      <c r="X6" s="34"/>
      <c r="Y6" s="40"/>
      <c r="Z6" s="204">
        <v>0</v>
      </c>
      <c r="AA6" s="35" t="s">
        <v>4</v>
      </c>
      <c r="AB6" s="204">
        <v>0</v>
      </c>
      <c r="AC6" s="41"/>
      <c r="AD6" s="37"/>
      <c r="AE6" s="35"/>
      <c r="AF6" s="40"/>
      <c r="AG6" s="204">
        <v>0</v>
      </c>
      <c r="AH6" s="35" t="s">
        <v>4</v>
      </c>
      <c r="AI6" s="204">
        <v>0</v>
      </c>
      <c r="AJ6" s="41"/>
      <c r="AK6" s="35"/>
      <c r="AL6" s="34"/>
      <c r="AM6" s="40"/>
      <c r="AN6" s="204">
        <v>0</v>
      </c>
      <c r="AO6" s="35" t="s">
        <v>4</v>
      </c>
      <c r="AP6" s="204">
        <v>0</v>
      </c>
      <c r="AQ6" s="41"/>
      <c r="AR6" s="37"/>
      <c r="AS6" s="35"/>
      <c r="AT6" s="40"/>
      <c r="AU6" s="204">
        <v>0</v>
      </c>
      <c r="AV6" s="35" t="s">
        <v>4</v>
      </c>
      <c r="AW6" s="204">
        <v>0</v>
      </c>
      <c r="AX6" s="41"/>
      <c r="AY6" s="35"/>
      <c r="AZ6" s="34"/>
      <c r="BA6" s="40"/>
      <c r="BB6" s="204">
        <v>0</v>
      </c>
      <c r="BC6" s="35" t="s">
        <v>4</v>
      </c>
      <c r="BD6" s="204">
        <v>0</v>
      </c>
      <c r="BE6" s="41"/>
      <c r="BF6" s="35"/>
      <c r="BG6" s="34"/>
      <c r="BH6" s="40"/>
      <c r="BI6" s="204">
        <v>0</v>
      </c>
      <c r="BJ6" s="35" t="s">
        <v>4</v>
      </c>
      <c r="BK6" s="204">
        <v>0</v>
      </c>
      <c r="BL6" s="41"/>
      <c r="BM6" s="37"/>
      <c r="BN6" s="34"/>
      <c r="BO6" s="40"/>
      <c r="BP6" s="204">
        <v>0</v>
      </c>
      <c r="BQ6" s="35" t="s">
        <v>4</v>
      </c>
      <c r="BR6" s="204">
        <v>0</v>
      </c>
      <c r="BS6" s="41"/>
      <c r="BT6" s="38"/>
      <c r="BU6" s="235"/>
      <c r="BV6" s="246"/>
      <c r="BW6" s="247"/>
      <c r="BX6" s="251"/>
      <c r="BY6" s="254"/>
      <c r="BZ6" s="270"/>
      <c r="CA6" s="257"/>
      <c r="CB6" s="42"/>
      <c r="CC6" s="260"/>
      <c r="CD6" s="249"/>
      <c r="CE6" s="15"/>
    </row>
    <row r="7" spans="1:88" ht="10.5" customHeight="1" x14ac:dyDescent="0.4">
      <c r="A7" s="279"/>
      <c r="B7" s="214"/>
      <c r="C7" s="221"/>
      <c r="D7" s="222"/>
      <c r="E7" s="222"/>
      <c r="F7" s="222"/>
      <c r="G7" s="222"/>
      <c r="H7" s="222"/>
      <c r="I7" s="222"/>
      <c r="J7" s="34"/>
      <c r="K7" s="43"/>
      <c r="L7" s="204">
        <v>0</v>
      </c>
      <c r="M7" s="35" t="s">
        <v>4</v>
      </c>
      <c r="N7" s="204">
        <v>0</v>
      </c>
      <c r="O7" s="44"/>
      <c r="P7" s="37"/>
      <c r="Q7" s="34"/>
      <c r="R7" s="43"/>
      <c r="S7" s="204">
        <v>0</v>
      </c>
      <c r="T7" s="35" t="s">
        <v>4</v>
      </c>
      <c r="U7" s="204">
        <v>0</v>
      </c>
      <c r="V7" s="44"/>
      <c r="W7" s="35"/>
      <c r="X7" s="34"/>
      <c r="Y7" s="43"/>
      <c r="Z7" s="204">
        <v>0</v>
      </c>
      <c r="AA7" s="35" t="s">
        <v>4</v>
      </c>
      <c r="AB7" s="204">
        <v>0</v>
      </c>
      <c r="AC7" s="44"/>
      <c r="AD7" s="37"/>
      <c r="AE7" s="35"/>
      <c r="AF7" s="43"/>
      <c r="AG7" s="204">
        <v>0</v>
      </c>
      <c r="AH7" s="35" t="s">
        <v>4</v>
      </c>
      <c r="AI7" s="204">
        <v>0</v>
      </c>
      <c r="AJ7" s="44"/>
      <c r="AK7" s="35"/>
      <c r="AL7" s="34"/>
      <c r="AM7" s="43"/>
      <c r="AN7" s="204">
        <v>0</v>
      </c>
      <c r="AO7" s="35" t="s">
        <v>4</v>
      </c>
      <c r="AP7" s="204">
        <v>0</v>
      </c>
      <c r="AQ7" s="44"/>
      <c r="AR7" s="37"/>
      <c r="AS7" s="35"/>
      <c r="AT7" s="43"/>
      <c r="AU7" s="204">
        <v>0</v>
      </c>
      <c r="AV7" s="35" t="s">
        <v>4</v>
      </c>
      <c r="AW7" s="204">
        <v>0</v>
      </c>
      <c r="AX7" s="44"/>
      <c r="AY7" s="35"/>
      <c r="AZ7" s="34"/>
      <c r="BA7" s="43"/>
      <c r="BB7" s="204">
        <v>0</v>
      </c>
      <c r="BC7" s="35" t="s">
        <v>4</v>
      </c>
      <c r="BD7" s="204">
        <v>0</v>
      </c>
      <c r="BE7" s="44"/>
      <c r="BF7" s="35"/>
      <c r="BG7" s="34"/>
      <c r="BH7" s="43"/>
      <c r="BI7" s="204">
        <v>0</v>
      </c>
      <c r="BJ7" s="35" t="s">
        <v>4</v>
      </c>
      <c r="BK7" s="204">
        <v>0</v>
      </c>
      <c r="BL7" s="44"/>
      <c r="BM7" s="37"/>
      <c r="BN7" s="34"/>
      <c r="BO7" s="43"/>
      <c r="BP7" s="204">
        <v>0</v>
      </c>
      <c r="BQ7" s="35" t="s">
        <v>4</v>
      </c>
      <c r="BR7" s="204">
        <v>0</v>
      </c>
      <c r="BS7" s="44"/>
      <c r="BT7" s="38"/>
      <c r="BU7" s="236"/>
      <c r="BV7" s="246"/>
      <c r="BW7" s="247"/>
      <c r="BX7" s="252"/>
      <c r="BY7" s="255"/>
      <c r="BZ7" s="273"/>
      <c r="CA7" s="258"/>
      <c r="CB7" s="180"/>
      <c r="CC7" s="261"/>
      <c r="CD7" s="249"/>
      <c r="CE7" s="15"/>
    </row>
    <row r="8" spans="1:88" ht="2.25" customHeight="1" x14ac:dyDescent="0.4">
      <c r="A8" s="174"/>
      <c r="B8" s="215"/>
      <c r="C8" s="223"/>
      <c r="D8" s="224"/>
      <c r="E8" s="224"/>
      <c r="F8" s="224"/>
      <c r="G8" s="224"/>
      <c r="H8" s="224"/>
      <c r="I8" s="224"/>
      <c r="J8" s="35"/>
      <c r="K8" s="35"/>
      <c r="L8" s="35"/>
      <c r="M8" s="35"/>
      <c r="N8" s="35"/>
      <c r="O8" s="35"/>
      <c r="P8" s="35"/>
      <c r="Q8" s="182"/>
      <c r="R8" s="182"/>
      <c r="S8" s="182"/>
      <c r="T8" s="182"/>
      <c r="U8" s="182"/>
      <c r="V8" s="182"/>
      <c r="W8" s="182"/>
      <c r="X8" s="183"/>
      <c r="Y8" s="182"/>
      <c r="Z8" s="182"/>
      <c r="AA8" s="182"/>
      <c r="AB8" s="182"/>
      <c r="AC8" s="182"/>
      <c r="AD8" s="184"/>
      <c r="AE8" s="182"/>
      <c r="AF8" s="182"/>
      <c r="AG8" s="182"/>
      <c r="AH8" s="182"/>
      <c r="AI8" s="182"/>
      <c r="AJ8" s="182"/>
      <c r="AK8" s="182"/>
      <c r="AL8" s="183"/>
      <c r="AM8" s="182"/>
      <c r="AN8" s="182"/>
      <c r="AO8" s="182"/>
      <c r="AP8" s="182"/>
      <c r="AQ8" s="182"/>
      <c r="AR8" s="184"/>
      <c r="AS8" s="182"/>
      <c r="AT8" s="182"/>
      <c r="AU8" s="182"/>
      <c r="AV8" s="182"/>
      <c r="AW8" s="182"/>
      <c r="AX8" s="182"/>
      <c r="AY8" s="182"/>
      <c r="AZ8" s="183"/>
      <c r="BA8" s="182"/>
      <c r="BB8" s="182"/>
      <c r="BC8" s="182"/>
      <c r="BD8" s="182"/>
      <c r="BE8" s="182"/>
      <c r="BF8" s="182"/>
      <c r="BG8" s="183"/>
      <c r="BH8" s="182"/>
      <c r="BI8" s="182"/>
      <c r="BJ8" s="182"/>
      <c r="BK8" s="182"/>
      <c r="BL8" s="182"/>
      <c r="BM8" s="184"/>
      <c r="BN8" s="183"/>
      <c r="BO8" s="182"/>
      <c r="BP8" s="182"/>
      <c r="BQ8" s="182"/>
      <c r="BR8" s="182"/>
      <c r="BS8" s="182"/>
      <c r="BT8" s="185"/>
      <c r="BU8" s="186"/>
      <c r="BV8" s="173"/>
      <c r="BW8" s="187"/>
      <c r="BX8" s="188"/>
      <c r="BY8" s="189"/>
      <c r="BZ8" s="175"/>
      <c r="CA8" s="190"/>
      <c r="CB8" s="39"/>
      <c r="CC8" s="191"/>
      <c r="CE8" s="15"/>
    </row>
    <row r="9" spans="1:88" ht="10.5" customHeight="1" x14ac:dyDescent="0.4">
      <c r="A9" s="278"/>
      <c r="B9" s="213" t="str">
        <f>+B59</f>
        <v>B</v>
      </c>
      <c r="C9" s="297">
        <f>IF(E10="","",SUM(E10,E11))</f>
        <v>0</v>
      </c>
      <c r="D9" s="295"/>
      <c r="E9" s="216" t="str">
        <f>IF(E11="",IF(C9&gt;H9,"□","■"),IF(E10="","",IF(C9=H9,"△",IF(C9&gt;H9,"○","●"))))</f>
        <v>△</v>
      </c>
      <c r="F9" s="216"/>
      <c r="G9" s="216"/>
      <c r="H9" s="295">
        <f>IF(G10="","",SUM(G10,G11))</f>
        <v>0</v>
      </c>
      <c r="I9" s="295"/>
      <c r="J9" s="225"/>
      <c r="K9" s="226"/>
      <c r="L9" s="226"/>
      <c r="M9" s="226"/>
      <c r="N9" s="226"/>
      <c r="O9" s="226"/>
      <c r="P9" s="227"/>
      <c r="Q9" s="216">
        <f>IF(S10="","",S10+S11)</f>
        <v>0</v>
      </c>
      <c r="R9" s="216"/>
      <c r="S9" s="216" t="str">
        <f>IF(S11="",IF(Q9&gt;V9,"□","■"),IF(S10="","",IF(Q9=V9,"△",IF(Q9&gt;V9,"○","●"))))</f>
        <v>△</v>
      </c>
      <c r="T9" s="216"/>
      <c r="U9" s="216"/>
      <c r="V9" s="216">
        <f>IF(U10="","",U10+U11)</f>
        <v>0</v>
      </c>
      <c r="W9" s="293"/>
      <c r="X9" s="292">
        <f>IF(Z10="","",Z10+Z11)</f>
        <v>0</v>
      </c>
      <c r="Y9" s="216"/>
      <c r="Z9" s="216" t="str">
        <f>IF(Z11="",IF(X9&gt;AC9,"□","■"),IF(Z10="","",IF(X9=AC9,"△",IF(X9&gt;AC9,"○","●"))))</f>
        <v>△</v>
      </c>
      <c r="AA9" s="216"/>
      <c r="AB9" s="216"/>
      <c r="AC9" s="216">
        <f>IF(AB10="","",AB10+AB11)</f>
        <v>0</v>
      </c>
      <c r="AD9" s="293"/>
      <c r="AE9" s="292">
        <f>IF(AG10="","",AG10+AG11)</f>
        <v>0</v>
      </c>
      <c r="AF9" s="216"/>
      <c r="AG9" s="216" t="str">
        <f>IF(AG11="",IF(AE9&gt;AJ9,"□","■"),IF(AG10="","",IF(AE9=AJ9,"△",IF(AE9&gt;AJ9,"○","●"))))</f>
        <v>△</v>
      </c>
      <c r="AH9" s="216"/>
      <c r="AI9" s="216"/>
      <c r="AJ9" s="216">
        <f>IF(AI10="","",AI10+AI11)</f>
        <v>0</v>
      </c>
      <c r="AK9" s="293"/>
      <c r="AL9" s="292">
        <f>IF(AN10="","",AN10+AN11)</f>
        <v>0</v>
      </c>
      <c r="AM9" s="216"/>
      <c r="AN9" s="216" t="str">
        <f>IF(AN11="",IF(AL9&gt;AQ9,"□","■"),IF(AN10="","",IF(AL9=AQ9,"△",IF(AL9&gt;AQ9,"○","●"))))</f>
        <v>△</v>
      </c>
      <c r="AO9" s="216"/>
      <c r="AP9" s="216"/>
      <c r="AQ9" s="216">
        <f>IF(AP10="","",AP10+AP11)</f>
        <v>0</v>
      </c>
      <c r="AR9" s="293"/>
      <c r="AS9" s="292">
        <f>IF(AU10="","",AU10+AU11)</f>
        <v>0</v>
      </c>
      <c r="AT9" s="216"/>
      <c r="AU9" s="216" t="str">
        <f>IF(AU11="",IF(AS9&gt;AX9,"□","■"),IF(AU10="","",IF(AS9=AX9,"△",IF(AS9&gt;AX9,"○","●"))))</f>
        <v>△</v>
      </c>
      <c r="AV9" s="216"/>
      <c r="AW9" s="216"/>
      <c r="AX9" s="216">
        <f>IF(AW10="","",AW10+AW11)</f>
        <v>0</v>
      </c>
      <c r="AY9" s="293"/>
      <c r="AZ9" s="292">
        <f>IF(BB10="","",BB10+BB11)</f>
        <v>0</v>
      </c>
      <c r="BA9" s="216"/>
      <c r="BB9" s="216" t="str">
        <f>IF(BB11="",IF(AZ9&gt;BE9,"□","■"),IF(BB10="","",IF(AZ9=BE9,"△",IF(AZ9&gt;BE9,"○","●"))))</f>
        <v>△</v>
      </c>
      <c r="BC9" s="216"/>
      <c r="BD9" s="216"/>
      <c r="BE9" s="216">
        <f>IF(BD10="","",BD10+BD11)</f>
        <v>0</v>
      </c>
      <c r="BF9" s="293"/>
      <c r="BG9" s="292">
        <f>IF(BI10="","",BI10+BI11)</f>
        <v>0</v>
      </c>
      <c r="BH9" s="216"/>
      <c r="BI9" s="216" t="str">
        <f>IF(BI11="",IF(BG9&gt;BL9,"□","■"),IF(BI10="","",IF(BG9=BL9,"△",IF(BG9&gt;BL9,"○","●"))))</f>
        <v>△</v>
      </c>
      <c r="BJ9" s="216"/>
      <c r="BK9" s="216"/>
      <c r="BL9" s="216">
        <f>IF(BK10="","",BK10+BK11)</f>
        <v>0</v>
      </c>
      <c r="BM9" s="293"/>
      <c r="BN9" s="292">
        <f>IF(BP10="","",BP10+BP11)</f>
        <v>0</v>
      </c>
      <c r="BO9" s="216"/>
      <c r="BP9" s="216" t="str">
        <f>IF(BP11="",IF(BN9&gt;BS9,"□","■"),IF(BP10="","",IF(BN9=BS9,"△",IF(BN9&gt;BS9,"○","●"))))</f>
        <v>△</v>
      </c>
      <c r="BQ9" s="216"/>
      <c r="BR9" s="216"/>
      <c r="BS9" s="216">
        <f>IF(BR10="","",BR10+BR11)</f>
        <v>0</v>
      </c>
      <c r="BT9" s="291"/>
      <c r="BU9" s="234">
        <f t="shared" ref="BU9" si="1">COUNTIF($C9:$BT11,"○")+COUNTIF($C9:$BT11,"□")</f>
        <v>0</v>
      </c>
      <c r="BV9" s="237">
        <f>COUNTIF($C9:$BT11,"△")</f>
        <v>9</v>
      </c>
      <c r="BW9" s="240">
        <f>COUNTIF($C9:$BT11,"●")</f>
        <v>0</v>
      </c>
      <c r="BX9" s="250">
        <f t="shared" ref="BX9" si="2">+BU9*3+BV9</f>
        <v>9</v>
      </c>
      <c r="BY9" s="253">
        <f>IF(COUNTIF($C9:$BT11,"●")+COUNTIF($C9:$BT11,"○")+COUNTIF($C9:$BT11,"△")=0,"",SUM(C9,J9,Q9,X9,AE9,AL9,AS9,AZ9,BG9,BN9))</f>
        <v>0</v>
      </c>
      <c r="BZ9" s="246">
        <f>IF(COUNTIF($C9:$BT11,"●")+COUNTIF($C9:BT11,"○")+COUNTIF($C9:$BT11,"△")=0,"",SUM(,H9,O9,V9,AC9,AJ9,AQ9,AX9,BE9,BL9,BS9))</f>
        <v>0</v>
      </c>
      <c r="CA9" s="256">
        <f>IF(COUNTIF($C9:$BT11,"●")+COUNTIF($C9:$BT11,"○")+COUNTIF($C9:$BT11,"△")=0,"",$BY9-$BZ9)</f>
        <v>0</v>
      </c>
      <c r="CB9" s="39">
        <f>IF(BX9="","",BX9*1000+CA9*10+BY9)</f>
        <v>9000</v>
      </c>
      <c r="CC9" s="259">
        <f>IF(BX9="","",RANK(CB9,$CB$5:$CB$43,0))</f>
        <v>1</v>
      </c>
      <c r="CD9" s="248"/>
      <c r="CE9" s="15"/>
    </row>
    <row r="10" spans="1:88" ht="10.5" customHeight="1" x14ac:dyDescent="0.4">
      <c r="A10" s="279"/>
      <c r="B10" s="214"/>
      <c r="C10" s="45"/>
      <c r="D10" s="47"/>
      <c r="E10" s="46">
        <f>IF(N6="","",N6)</f>
        <v>0</v>
      </c>
      <c r="F10" s="46" t="s">
        <v>5</v>
      </c>
      <c r="G10" s="46">
        <f>IF(L6="","",L6)</f>
        <v>0</v>
      </c>
      <c r="H10" s="48"/>
      <c r="I10" s="46"/>
      <c r="J10" s="228"/>
      <c r="K10" s="229"/>
      <c r="L10" s="229"/>
      <c r="M10" s="229"/>
      <c r="N10" s="229"/>
      <c r="O10" s="229"/>
      <c r="P10" s="230"/>
      <c r="Q10" s="35"/>
      <c r="R10" s="40"/>
      <c r="S10" s="204">
        <v>0</v>
      </c>
      <c r="T10" s="35" t="s">
        <v>4</v>
      </c>
      <c r="U10" s="204">
        <v>0</v>
      </c>
      <c r="V10" s="41"/>
      <c r="W10" s="35"/>
      <c r="X10" s="34"/>
      <c r="Y10" s="40"/>
      <c r="Z10" s="204">
        <v>0</v>
      </c>
      <c r="AA10" s="35" t="s">
        <v>4</v>
      </c>
      <c r="AB10" s="204">
        <v>0</v>
      </c>
      <c r="AC10" s="41"/>
      <c r="AD10" s="37"/>
      <c r="AE10" s="35"/>
      <c r="AF10" s="40"/>
      <c r="AG10" s="204">
        <v>0</v>
      </c>
      <c r="AH10" s="35" t="s">
        <v>4</v>
      </c>
      <c r="AI10" s="204">
        <v>0</v>
      </c>
      <c r="AJ10" s="41"/>
      <c r="AK10" s="35"/>
      <c r="AL10" s="34"/>
      <c r="AM10" s="40"/>
      <c r="AN10" s="204">
        <v>0</v>
      </c>
      <c r="AO10" s="35" t="s">
        <v>4</v>
      </c>
      <c r="AP10" s="204">
        <v>0</v>
      </c>
      <c r="AQ10" s="41"/>
      <c r="AR10" s="37"/>
      <c r="AS10" s="35"/>
      <c r="AT10" s="40"/>
      <c r="AU10" s="204">
        <v>0</v>
      </c>
      <c r="AV10" s="35" t="s">
        <v>4</v>
      </c>
      <c r="AW10" s="204">
        <v>0</v>
      </c>
      <c r="AX10" s="41"/>
      <c r="AY10" s="35"/>
      <c r="AZ10" s="34"/>
      <c r="BA10" s="40"/>
      <c r="BB10" s="204">
        <v>0</v>
      </c>
      <c r="BC10" s="35" t="s">
        <v>4</v>
      </c>
      <c r="BD10" s="204">
        <v>0</v>
      </c>
      <c r="BE10" s="41"/>
      <c r="BF10" s="35"/>
      <c r="BG10" s="34"/>
      <c r="BH10" s="40"/>
      <c r="BI10" s="204">
        <v>0</v>
      </c>
      <c r="BJ10" s="35" t="s">
        <v>4</v>
      </c>
      <c r="BK10" s="204">
        <v>0</v>
      </c>
      <c r="BL10" s="41"/>
      <c r="BM10" s="37"/>
      <c r="BN10" s="34"/>
      <c r="BO10" s="40"/>
      <c r="BP10" s="204">
        <v>0</v>
      </c>
      <c r="BQ10" s="35" t="s">
        <v>4</v>
      </c>
      <c r="BR10" s="204">
        <v>0</v>
      </c>
      <c r="BS10" s="41"/>
      <c r="BT10" s="38"/>
      <c r="BU10" s="235"/>
      <c r="BV10" s="238"/>
      <c r="BW10" s="241"/>
      <c r="BX10" s="251"/>
      <c r="BY10" s="254"/>
      <c r="BZ10" s="246"/>
      <c r="CA10" s="257"/>
      <c r="CB10" s="42"/>
      <c r="CC10" s="260"/>
      <c r="CD10" s="249"/>
      <c r="CE10" s="15"/>
    </row>
    <row r="11" spans="1:88" ht="10.5" customHeight="1" x14ac:dyDescent="0.4">
      <c r="A11" s="279"/>
      <c r="B11" s="214"/>
      <c r="C11" s="45"/>
      <c r="D11" s="49"/>
      <c r="E11" s="46">
        <f>IF(N7="","",N7)</f>
        <v>0</v>
      </c>
      <c r="F11" s="46" t="s">
        <v>5</v>
      </c>
      <c r="G11" s="46">
        <f>IF(L7="","",L7)</f>
        <v>0</v>
      </c>
      <c r="H11" s="50"/>
      <c r="I11" s="46"/>
      <c r="J11" s="228"/>
      <c r="K11" s="229"/>
      <c r="L11" s="229"/>
      <c r="M11" s="229"/>
      <c r="N11" s="229"/>
      <c r="O11" s="229"/>
      <c r="P11" s="230"/>
      <c r="Q11" s="35"/>
      <c r="R11" s="43"/>
      <c r="S11" s="204">
        <v>0</v>
      </c>
      <c r="T11" s="35" t="s">
        <v>4</v>
      </c>
      <c r="U11" s="204">
        <v>0</v>
      </c>
      <c r="V11" s="44"/>
      <c r="W11" s="35"/>
      <c r="X11" s="34"/>
      <c r="Y11" s="43"/>
      <c r="Z11" s="204">
        <v>0</v>
      </c>
      <c r="AA11" s="35" t="s">
        <v>4</v>
      </c>
      <c r="AB11" s="204">
        <v>0</v>
      </c>
      <c r="AC11" s="44"/>
      <c r="AD11" s="37"/>
      <c r="AE11" s="35"/>
      <c r="AF11" s="43"/>
      <c r="AG11" s="204">
        <v>0</v>
      </c>
      <c r="AH11" s="35" t="s">
        <v>4</v>
      </c>
      <c r="AI11" s="204">
        <v>0</v>
      </c>
      <c r="AJ11" s="44"/>
      <c r="AK11" s="35"/>
      <c r="AL11" s="34"/>
      <c r="AM11" s="43"/>
      <c r="AN11" s="204">
        <v>0</v>
      </c>
      <c r="AO11" s="35" t="s">
        <v>4</v>
      </c>
      <c r="AP11" s="204">
        <v>0</v>
      </c>
      <c r="AQ11" s="44"/>
      <c r="AR11" s="37"/>
      <c r="AS11" s="35"/>
      <c r="AT11" s="43"/>
      <c r="AU11" s="204">
        <v>0</v>
      </c>
      <c r="AV11" s="35" t="s">
        <v>4</v>
      </c>
      <c r="AW11" s="204">
        <v>0</v>
      </c>
      <c r="AX11" s="44"/>
      <c r="AY11" s="35"/>
      <c r="AZ11" s="34"/>
      <c r="BA11" s="43"/>
      <c r="BB11" s="204">
        <v>0</v>
      </c>
      <c r="BC11" s="35" t="s">
        <v>4</v>
      </c>
      <c r="BD11" s="204">
        <v>0</v>
      </c>
      <c r="BE11" s="44"/>
      <c r="BF11" s="35"/>
      <c r="BG11" s="34"/>
      <c r="BH11" s="43"/>
      <c r="BI11" s="204">
        <v>0</v>
      </c>
      <c r="BJ11" s="35" t="s">
        <v>4</v>
      </c>
      <c r="BK11" s="204">
        <v>0</v>
      </c>
      <c r="BL11" s="44"/>
      <c r="BM11" s="37"/>
      <c r="BN11" s="34"/>
      <c r="BO11" s="43"/>
      <c r="BP11" s="204">
        <v>0</v>
      </c>
      <c r="BQ11" s="35" t="s">
        <v>4</v>
      </c>
      <c r="BR11" s="204">
        <v>0</v>
      </c>
      <c r="BS11" s="44"/>
      <c r="BT11" s="38"/>
      <c r="BU11" s="236"/>
      <c r="BV11" s="239"/>
      <c r="BW11" s="242"/>
      <c r="BX11" s="252"/>
      <c r="BY11" s="255"/>
      <c r="BZ11" s="246"/>
      <c r="CA11" s="258"/>
      <c r="CB11" s="180"/>
      <c r="CC11" s="261"/>
      <c r="CD11" s="249"/>
      <c r="CE11" s="15"/>
    </row>
    <row r="12" spans="1:88" ht="2.25" customHeight="1" x14ac:dyDescent="0.4">
      <c r="A12" s="174"/>
      <c r="B12" s="215"/>
      <c r="C12" s="181"/>
      <c r="D12" s="182"/>
      <c r="E12" s="182"/>
      <c r="F12" s="182"/>
      <c r="G12" s="182"/>
      <c r="H12" s="182"/>
      <c r="I12" s="182"/>
      <c r="J12" s="231"/>
      <c r="K12" s="232"/>
      <c r="L12" s="232"/>
      <c r="M12" s="232"/>
      <c r="N12" s="232"/>
      <c r="O12" s="232"/>
      <c r="P12" s="233"/>
      <c r="Q12" s="35"/>
      <c r="R12" s="35"/>
      <c r="S12" s="35"/>
      <c r="T12" s="35"/>
      <c r="U12" s="35"/>
      <c r="V12" s="35"/>
      <c r="W12" s="35"/>
      <c r="X12" s="183"/>
      <c r="Y12" s="182"/>
      <c r="Z12" s="182"/>
      <c r="AA12" s="182"/>
      <c r="AB12" s="182"/>
      <c r="AC12" s="182"/>
      <c r="AD12" s="184"/>
      <c r="AE12" s="182"/>
      <c r="AF12" s="182"/>
      <c r="AG12" s="182"/>
      <c r="AH12" s="182"/>
      <c r="AI12" s="182"/>
      <c r="AJ12" s="182"/>
      <c r="AK12" s="182"/>
      <c r="AL12" s="183"/>
      <c r="AM12" s="182"/>
      <c r="AN12" s="182"/>
      <c r="AO12" s="182"/>
      <c r="AP12" s="182"/>
      <c r="AQ12" s="182"/>
      <c r="AR12" s="184"/>
      <c r="AS12" s="182"/>
      <c r="AT12" s="182"/>
      <c r="AU12" s="182"/>
      <c r="AV12" s="182"/>
      <c r="AW12" s="182"/>
      <c r="AX12" s="182"/>
      <c r="AY12" s="182"/>
      <c r="AZ12" s="183"/>
      <c r="BA12" s="182"/>
      <c r="BB12" s="182"/>
      <c r="BC12" s="182"/>
      <c r="BD12" s="182"/>
      <c r="BE12" s="182"/>
      <c r="BF12" s="182"/>
      <c r="BG12" s="183"/>
      <c r="BH12" s="182"/>
      <c r="BI12" s="182"/>
      <c r="BJ12" s="182"/>
      <c r="BK12" s="182"/>
      <c r="BL12" s="182"/>
      <c r="BM12" s="184"/>
      <c r="BN12" s="183"/>
      <c r="BO12" s="182"/>
      <c r="BP12" s="182"/>
      <c r="BQ12" s="182"/>
      <c r="BR12" s="182"/>
      <c r="BS12" s="182"/>
      <c r="BT12" s="185"/>
      <c r="BU12" s="186"/>
      <c r="BV12" s="173"/>
      <c r="BW12" s="187"/>
      <c r="BX12" s="188"/>
      <c r="BY12" s="189"/>
      <c r="BZ12" s="175"/>
      <c r="CA12" s="190"/>
      <c r="CB12" s="39"/>
      <c r="CC12" s="191"/>
      <c r="CE12" s="15"/>
    </row>
    <row r="13" spans="1:88" ht="10.5" customHeight="1" x14ac:dyDescent="0.4">
      <c r="A13" s="278"/>
      <c r="B13" s="213" t="str">
        <f>+B60</f>
        <v>C</v>
      </c>
      <c r="C13" s="297">
        <f>IF(E14="","",SUM(E14,E15))</f>
        <v>0</v>
      </c>
      <c r="D13" s="295"/>
      <c r="E13" s="216" t="str">
        <f>IF(E15="",IF(C13&gt;H13,"□","■"),IF(E14="","",IF(C13=H13,"△",IF(C13&gt;H13,"○","●"))))</f>
        <v>△</v>
      </c>
      <c r="F13" s="216"/>
      <c r="G13" s="216"/>
      <c r="H13" s="295">
        <f>IF(G14="","",SUM(G14,G15))</f>
        <v>0</v>
      </c>
      <c r="I13" s="295"/>
      <c r="J13" s="294">
        <f>IF(L14="","",SUM(L14,L15))</f>
        <v>0</v>
      </c>
      <c r="K13" s="295"/>
      <c r="L13" s="216" t="str">
        <f>IF(L15="",IF(J13&gt;O13,"□","■"),IF(L14="","",IF(J13=O13,"△",IF(J13&gt;O13,"○","●"))))</f>
        <v>△</v>
      </c>
      <c r="M13" s="216"/>
      <c r="N13" s="216"/>
      <c r="O13" s="295">
        <f>IF(N14="","",SUM(N14,N15))</f>
        <v>0</v>
      </c>
      <c r="P13" s="295"/>
      <c r="Q13" s="225"/>
      <c r="R13" s="226"/>
      <c r="S13" s="226"/>
      <c r="T13" s="226"/>
      <c r="U13" s="226"/>
      <c r="V13" s="226"/>
      <c r="W13" s="227"/>
      <c r="X13" s="216">
        <f>IF(Z14="","",SUM(Z14,Z15))</f>
        <v>0</v>
      </c>
      <c r="Y13" s="216"/>
      <c r="Z13" s="216" t="str">
        <f>IF(Z15="",IF(X13&gt;AC13,"□","■"),IF(Z14="","",IF(X13=AC13,"△",IF(X13&gt;AC13,"○","●"))))</f>
        <v>△</v>
      </c>
      <c r="AA13" s="216"/>
      <c r="AB13" s="216"/>
      <c r="AC13" s="216">
        <f>IF(AB14="","",SUM(AB14,AB15))</f>
        <v>0</v>
      </c>
      <c r="AD13" s="293"/>
      <c r="AE13" s="292">
        <f>IF(AG14="","",SUM(AG14,AG15))</f>
        <v>0</v>
      </c>
      <c r="AF13" s="216"/>
      <c r="AG13" s="216" t="str">
        <f>IF(AG15="",IF(AE13&gt;AJ13,"□","■"),IF(AG14="","",IF(AE13=AJ13,"△",IF(AE13&gt;AJ13,"○","●"))))</f>
        <v>△</v>
      </c>
      <c r="AH13" s="216"/>
      <c r="AI13" s="216"/>
      <c r="AJ13" s="216">
        <f>IF(AI14="","",SUM(AI14,AI15))</f>
        <v>0</v>
      </c>
      <c r="AK13" s="293"/>
      <c r="AL13" s="292">
        <f>IF(AN14="","",SUM(AN14,AN15))</f>
        <v>0</v>
      </c>
      <c r="AM13" s="216"/>
      <c r="AN13" s="216" t="str">
        <f>IF(AN15="",IF(AL13&gt;AQ13,"□","■"),IF(AN14="","",IF(AL13=AQ13,"△",IF(AL13&gt;AQ13,"○","●"))))</f>
        <v>△</v>
      </c>
      <c r="AO13" s="216"/>
      <c r="AP13" s="216"/>
      <c r="AQ13" s="216">
        <f>IF(AP14="","",SUM(AP14,AP15))</f>
        <v>0</v>
      </c>
      <c r="AR13" s="293"/>
      <c r="AS13" s="292">
        <f>IF(AU14="","",SUM(AU14,AU15))</f>
        <v>0</v>
      </c>
      <c r="AT13" s="216"/>
      <c r="AU13" s="216" t="str">
        <f>IF(AU15="",IF(AS13&gt;AX13,"□","■"),IF(AU14="","",IF(AS13=AX13,"△",IF(AS13&gt;AX13,"○","●"))))</f>
        <v>△</v>
      </c>
      <c r="AV13" s="216"/>
      <c r="AW13" s="216"/>
      <c r="AX13" s="216">
        <f>IF(AW14="","",SUM(AW14,AW15))</f>
        <v>0</v>
      </c>
      <c r="AY13" s="293"/>
      <c r="AZ13" s="292">
        <f>IF(BB14="","",SUM(BB14,BB15))</f>
        <v>0</v>
      </c>
      <c r="BA13" s="216"/>
      <c r="BB13" s="216" t="str">
        <f>IF(BB15="",IF(AZ13&gt;BE13,"□","■"),IF(BB14="","",IF(AZ13=BE13,"△",IF(AZ13&gt;BE13,"○","●"))))</f>
        <v>△</v>
      </c>
      <c r="BC13" s="216"/>
      <c r="BD13" s="216"/>
      <c r="BE13" s="216">
        <f>IF(BD14="","",SUM(BD14,BD15))</f>
        <v>0</v>
      </c>
      <c r="BF13" s="293"/>
      <c r="BG13" s="292">
        <f>IF(BI14="","",SUM(BI14,BI15))</f>
        <v>0</v>
      </c>
      <c r="BH13" s="216"/>
      <c r="BI13" s="216" t="str">
        <f>IF(BI15="",IF(BG13&gt;BL13,"□","■"),IF(BI14="","",IF(BG13=BL13,"△",IF(BG13&gt;BL13,"○","●"))))</f>
        <v>△</v>
      </c>
      <c r="BJ13" s="216"/>
      <c r="BK13" s="216"/>
      <c r="BL13" s="216">
        <f>IF(BK14="","",SUM(BK14,BK15))</f>
        <v>0</v>
      </c>
      <c r="BM13" s="293"/>
      <c r="BN13" s="292">
        <f>IF(BP14="","",SUM(BP14,BP15))</f>
        <v>0</v>
      </c>
      <c r="BO13" s="216"/>
      <c r="BP13" s="216" t="str">
        <f>IF(BP15="",IF(BN13&gt;BS13,"□","■"),IF(BP14="","",IF(BN13=BS13,"△",IF(BN13&gt;BS13,"○","●"))))</f>
        <v>△</v>
      </c>
      <c r="BQ13" s="216"/>
      <c r="BR13" s="216"/>
      <c r="BS13" s="216">
        <f>IF(BR14="","",SUM(BR14,BR15))</f>
        <v>0</v>
      </c>
      <c r="BT13" s="291"/>
      <c r="BU13" s="234">
        <f t="shared" ref="BU13" si="3">COUNTIF($C13:$BT15,"○")+COUNTIF($C13:$BT15,"□")</f>
        <v>0</v>
      </c>
      <c r="BV13" s="237">
        <f>COUNTIF($C13:$BT15,"△")</f>
        <v>9</v>
      </c>
      <c r="BW13" s="240">
        <f>COUNTIF($C13:$BT15,"●")</f>
        <v>0</v>
      </c>
      <c r="BX13" s="250">
        <f t="shared" ref="BX13" si="4">+BU13*3+BV13</f>
        <v>9</v>
      </c>
      <c r="BY13" s="253">
        <f>IF(COUNTIF($C13:$BT15,"●")+COUNTIF($C13:$BT15,"○")+COUNTIF($C13:$BT15,"△")=0,"",SUM(C13,J13,Q13,X13,AE13,AL13,AS13,AZ13,BG13,BN13))</f>
        <v>0</v>
      </c>
      <c r="BZ13" s="246">
        <f>IF(COUNTIF($C13:$BT15,"●")+COUNTIF($C13:BT15,"○")+COUNTIF($C13:$BT15,"△")=0,"",SUM(,H13,O13,V13,AC13,AJ13,AQ13,AX13,BE13,BL13,BS13))</f>
        <v>0</v>
      </c>
      <c r="CA13" s="256">
        <f>IF(COUNTIF($C13:$BT15,"●")+COUNTIF($C13:$BT15,"○")+COUNTIF($C13:$BT15,"△")=0,"",$BY13-$BZ13)</f>
        <v>0</v>
      </c>
      <c r="CB13" s="39">
        <f>IF(BX13="","",BX13*1000+CA13*10+BY13)</f>
        <v>9000</v>
      </c>
      <c r="CC13" s="259">
        <f>IF(BX13="","",RANK(CB13,$CB$5:$CB$43,0))</f>
        <v>1</v>
      </c>
      <c r="CD13" s="248"/>
      <c r="CE13" s="15"/>
    </row>
    <row r="14" spans="1:88" ht="10.5" customHeight="1" x14ac:dyDescent="0.4">
      <c r="A14" s="279"/>
      <c r="B14" s="214"/>
      <c r="C14" s="45"/>
      <c r="D14" s="47"/>
      <c r="E14" s="46">
        <f>IF(U6="","",U6)</f>
        <v>0</v>
      </c>
      <c r="F14" s="46" t="s">
        <v>5</v>
      </c>
      <c r="G14" s="46">
        <f>IF(S6="","",S6)</f>
        <v>0</v>
      </c>
      <c r="H14" s="48"/>
      <c r="I14" s="46"/>
      <c r="J14" s="51"/>
      <c r="K14" s="47"/>
      <c r="L14" s="46">
        <f>IF(U10="","",U10)</f>
        <v>0</v>
      </c>
      <c r="M14" s="46" t="s">
        <v>5</v>
      </c>
      <c r="N14" s="46">
        <f>IF(S10="","",S10)</f>
        <v>0</v>
      </c>
      <c r="O14" s="48"/>
      <c r="P14" s="46"/>
      <c r="Q14" s="228"/>
      <c r="R14" s="229"/>
      <c r="S14" s="229"/>
      <c r="T14" s="229"/>
      <c r="U14" s="229"/>
      <c r="V14" s="229"/>
      <c r="W14" s="230"/>
      <c r="X14" s="35"/>
      <c r="Y14" s="40"/>
      <c r="Z14" s="204">
        <v>0</v>
      </c>
      <c r="AA14" s="35" t="s">
        <v>4</v>
      </c>
      <c r="AB14" s="204">
        <v>0</v>
      </c>
      <c r="AC14" s="41"/>
      <c r="AD14" s="37"/>
      <c r="AE14" s="35"/>
      <c r="AF14" s="40"/>
      <c r="AG14" s="204">
        <v>0</v>
      </c>
      <c r="AH14" s="35" t="s">
        <v>4</v>
      </c>
      <c r="AI14" s="204">
        <v>0</v>
      </c>
      <c r="AJ14" s="41"/>
      <c r="AK14" s="35"/>
      <c r="AL14" s="34"/>
      <c r="AM14" s="40"/>
      <c r="AN14" s="204">
        <v>0</v>
      </c>
      <c r="AO14" s="35" t="s">
        <v>4</v>
      </c>
      <c r="AP14" s="204">
        <v>0</v>
      </c>
      <c r="AQ14" s="41"/>
      <c r="AR14" s="37"/>
      <c r="AS14" s="35"/>
      <c r="AT14" s="40"/>
      <c r="AU14" s="204">
        <v>0</v>
      </c>
      <c r="AV14" s="35" t="s">
        <v>4</v>
      </c>
      <c r="AW14" s="204">
        <v>0</v>
      </c>
      <c r="AX14" s="41"/>
      <c r="AY14" s="35"/>
      <c r="AZ14" s="34"/>
      <c r="BA14" s="40"/>
      <c r="BB14" s="204">
        <v>0</v>
      </c>
      <c r="BC14" s="35" t="s">
        <v>4</v>
      </c>
      <c r="BD14" s="204">
        <v>0</v>
      </c>
      <c r="BE14" s="41"/>
      <c r="BF14" s="35"/>
      <c r="BG14" s="34"/>
      <c r="BH14" s="40"/>
      <c r="BI14" s="204">
        <v>0</v>
      </c>
      <c r="BJ14" s="35" t="s">
        <v>4</v>
      </c>
      <c r="BK14" s="204">
        <v>0</v>
      </c>
      <c r="BL14" s="41"/>
      <c r="BM14" s="37"/>
      <c r="BN14" s="34"/>
      <c r="BO14" s="40"/>
      <c r="BP14" s="204">
        <v>0</v>
      </c>
      <c r="BQ14" s="35" t="s">
        <v>4</v>
      </c>
      <c r="BR14" s="204">
        <v>0</v>
      </c>
      <c r="BS14" s="41"/>
      <c r="BT14" s="38"/>
      <c r="BU14" s="235"/>
      <c r="BV14" s="238"/>
      <c r="BW14" s="241"/>
      <c r="BX14" s="251"/>
      <c r="BY14" s="254"/>
      <c r="BZ14" s="246"/>
      <c r="CA14" s="257"/>
      <c r="CB14" s="42"/>
      <c r="CC14" s="260"/>
      <c r="CD14" s="249"/>
      <c r="CE14" s="15"/>
    </row>
    <row r="15" spans="1:88" ht="10.5" customHeight="1" x14ac:dyDescent="0.4">
      <c r="A15" s="279"/>
      <c r="B15" s="214"/>
      <c r="C15" s="45"/>
      <c r="D15" s="49"/>
      <c r="E15" s="46">
        <f>IF(U7="","",U7)</f>
        <v>0</v>
      </c>
      <c r="F15" s="46" t="s">
        <v>5</v>
      </c>
      <c r="G15" s="46">
        <f>IF(S7="","",S7)</f>
        <v>0</v>
      </c>
      <c r="H15" s="50"/>
      <c r="I15" s="46"/>
      <c r="J15" s="51"/>
      <c r="K15" s="49"/>
      <c r="L15" s="46">
        <f>IF(U11="","",U11)</f>
        <v>0</v>
      </c>
      <c r="M15" s="46" t="s">
        <v>5</v>
      </c>
      <c r="N15" s="46">
        <f>IF(S11="","",S11)</f>
        <v>0</v>
      </c>
      <c r="O15" s="50"/>
      <c r="P15" s="46"/>
      <c r="Q15" s="228"/>
      <c r="R15" s="229"/>
      <c r="S15" s="229"/>
      <c r="T15" s="229"/>
      <c r="U15" s="229"/>
      <c r="V15" s="229"/>
      <c r="W15" s="230"/>
      <c r="X15" s="35"/>
      <c r="Y15" s="43"/>
      <c r="Z15" s="204">
        <v>0</v>
      </c>
      <c r="AA15" s="35" t="s">
        <v>4</v>
      </c>
      <c r="AB15" s="204">
        <v>0</v>
      </c>
      <c r="AC15" s="44"/>
      <c r="AD15" s="37"/>
      <c r="AE15" s="35"/>
      <c r="AF15" s="43"/>
      <c r="AG15" s="204">
        <v>0</v>
      </c>
      <c r="AH15" s="35" t="s">
        <v>4</v>
      </c>
      <c r="AI15" s="204">
        <v>0</v>
      </c>
      <c r="AJ15" s="44"/>
      <c r="AK15" s="35"/>
      <c r="AL15" s="34"/>
      <c r="AM15" s="43"/>
      <c r="AN15" s="204">
        <v>0</v>
      </c>
      <c r="AO15" s="35" t="s">
        <v>4</v>
      </c>
      <c r="AP15" s="204">
        <v>0</v>
      </c>
      <c r="AQ15" s="44"/>
      <c r="AR15" s="37"/>
      <c r="AS15" s="35"/>
      <c r="AT15" s="43"/>
      <c r="AU15" s="204">
        <v>0</v>
      </c>
      <c r="AV15" s="35" t="s">
        <v>4</v>
      </c>
      <c r="AW15" s="204">
        <v>0</v>
      </c>
      <c r="AX15" s="44"/>
      <c r="AY15" s="35"/>
      <c r="AZ15" s="34"/>
      <c r="BA15" s="43"/>
      <c r="BB15" s="204">
        <v>0</v>
      </c>
      <c r="BC15" s="35" t="s">
        <v>4</v>
      </c>
      <c r="BD15" s="204">
        <v>0</v>
      </c>
      <c r="BE15" s="44"/>
      <c r="BF15" s="35"/>
      <c r="BG15" s="34"/>
      <c r="BH15" s="43"/>
      <c r="BI15" s="204">
        <v>0</v>
      </c>
      <c r="BJ15" s="35" t="s">
        <v>4</v>
      </c>
      <c r="BK15" s="204">
        <v>0</v>
      </c>
      <c r="BL15" s="44"/>
      <c r="BM15" s="37"/>
      <c r="BN15" s="34"/>
      <c r="BO15" s="43"/>
      <c r="BP15" s="204">
        <v>0</v>
      </c>
      <c r="BQ15" s="35" t="s">
        <v>4</v>
      </c>
      <c r="BR15" s="204">
        <v>0</v>
      </c>
      <c r="BS15" s="44"/>
      <c r="BT15" s="38"/>
      <c r="BU15" s="236"/>
      <c r="BV15" s="239"/>
      <c r="BW15" s="242"/>
      <c r="BX15" s="252"/>
      <c r="BY15" s="255"/>
      <c r="BZ15" s="246"/>
      <c r="CA15" s="258"/>
      <c r="CB15" s="180"/>
      <c r="CC15" s="261"/>
      <c r="CD15" s="249"/>
      <c r="CE15" s="15"/>
    </row>
    <row r="16" spans="1:88" ht="2.25" customHeight="1" x14ac:dyDescent="0.4">
      <c r="A16" s="174"/>
      <c r="B16" s="215"/>
      <c r="C16" s="181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231"/>
      <c r="R16" s="232"/>
      <c r="S16" s="232"/>
      <c r="T16" s="232"/>
      <c r="U16" s="232"/>
      <c r="V16" s="232"/>
      <c r="W16" s="233"/>
      <c r="X16" s="182"/>
      <c r="Y16" s="182"/>
      <c r="Z16" s="182"/>
      <c r="AA16" s="182"/>
      <c r="AB16" s="182"/>
      <c r="AC16" s="182"/>
      <c r="AD16" s="184"/>
      <c r="AE16" s="182"/>
      <c r="AF16" s="182"/>
      <c r="AG16" s="182"/>
      <c r="AH16" s="182"/>
      <c r="AI16" s="182"/>
      <c r="AJ16" s="182"/>
      <c r="AK16" s="182"/>
      <c r="AL16" s="183"/>
      <c r="AM16" s="182"/>
      <c r="AN16" s="182"/>
      <c r="AO16" s="182"/>
      <c r="AP16" s="182"/>
      <c r="AQ16" s="182"/>
      <c r="AR16" s="184"/>
      <c r="AS16" s="182"/>
      <c r="AT16" s="182"/>
      <c r="AU16" s="182"/>
      <c r="AV16" s="182"/>
      <c r="AW16" s="182"/>
      <c r="AX16" s="182"/>
      <c r="AY16" s="182"/>
      <c r="AZ16" s="183"/>
      <c r="BA16" s="182"/>
      <c r="BB16" s="182"/>
      <c r="BC16" s="182"/>
      <c r="BD16" s="182"/>
      <c r="BE16" s="182"/>
      <c r="BF16" s="182"/>
      <c r="BG16" s="183"/>
      <c r="BH16" s="182"/>
      <c r="BI16" s="182"/>
      <c r="BJ16" s="182"/>
      <c r="BK16" s="182"/>
      <c r="BL16" s="182"/>
      <c r="BM16" s="184"/>
      <c r="BN16" s="183"/>
      <c r="BO16" s="182"/>
      <c r="BP16" s="182"/>
      <c r="BQ16" s="182"/>
      <c r="BR16" s="182"/>
      <c r="BS16" s="182"/>
      <c r="BT16" s="185"/>
      <c r="BU16" s="186"/>
      <c r="BV16" s="173"/>
      <c r="BW16" s="187"/>
      <c r="BX16" s="188"/>
      <c r="BY16" s="189"/>
      <c r="BZ16" s="175"/>
      <c r="CA16" s="190"/>
      <c r="CB16" s="39"/>
      <c r="CC16" s="191"/>
      <c r="CE16" s="15"/>
    </row>
    <row r="17" spans="1:83" ht="10.5" customHeight="1" x14ac:dyDescent="0.4">
      <c r="A17" s="278"/>
      <c r="B17" s="213" t="str">
        <f>+B61</f>
        <v>D</v>
      </c>
      <c r="C17" s="295">
        <f>IF(E18="","",SUM(E18,E19))</f>
        <v>0</v>
      </c>
      <c r="D17" s="295"/>
      <c r="E17" s="216" t="str">
        <f>IF(E19="",IF(C17&gt;H17,"□","■"),IF(E18="","",IF(C17=H17,"△",IF(C17&gt;H17,"○","●"))))</f>
        <v>△</v>
      </c>
      <c r="F17" s="216"/>
      <c r="G17" s="216"/>
      <c r="H17" s="295">
        <f>IF(G18="","",SUM(G18,G19))</f>
        <v>0</v>
      </c>
      <c r="I17" s="295"/>
      <c r="J17" s="294">
        <f>IF(L18="","",SUM(L18,L19))</f>
        <v>0</v>
      </c>
      <c r="K17" s="295"/>
      <c r="L17" s="216" t="str">
        <f>IF(L19="",IF(J17&gt;O17,"□","■"),IF(L18="","",IF(J17=O17,"△",IF(J17&gt;O17,"○","●"))))</f>
        <v>△</v>
      </c>
      <c r="M17" s="216"/>
      <c r="N17" s="216"/>
      <c r="O17" s="295">
        <f>IF(N18="","",SUM(N18,N19))</f>
        <v>0</v>
      </c>
      <c r="P17" s="296"/>
      <c r="Q17" s="294">
        <f>IF(S18="","",SUM(S18,S19))</f>
        <v>0</v>
      </c>
      <c r="R17" s="295"/>
      <c r="S17" s="216" t="str">
        <f>IF(S19="",IF(Q17&gt;V17,"□","■"),IF(S18="","",IF(Q17=V17,"△",IF(Q17&gt;V17,"○","●"))))</f>
        <v>△</v>
      </c>
      <c r="T17" s="216"/>
      <c r="U17" s="216"/>
      <c r="V17" s="295">
        <f>IF(U18="","",SUM(U18,U19))</f>
        <v>0</v>
      </c>
      <c r="W17" s="296"/>
      <c r="X17" s="225"/>
      <c r="Y17" s="226"/>
      <c r="Z17" s="226"/>
      <c r="AA17" s="226"/>
      <c r="AB17" s="226"/>
      <c r="AC17" s="226"/>
      <c r="AD17" s="227"/>
      <c r="AE17" s="216">
        <f>IF(AG18="","",AG18+AG19)</f>
        <v>0</v>
      </c>
      <c r="AF17" s="216"/>
      <c r="AG17" s="216" t="str">
        <f>IF(AG19="",IF(AE17&gt;AJ17,"□","■"),IF(AG18="","",IF(AE17=AJ17,"△",IF(AE17&gt;AJ17,"○","●"))))</f>
        <v>△</v>
      </c>
      <c r="AH17" s="216"/>
      <c r="AI17" s="216"/>
      <c r="AJ17" s="216">
        <f>IF(AI18="","",AI18+AI19)</f>
        <v>0</v>
      </c>
      <c r="AK17" s="293"/>
      <c r="AL17" s="292">
        <f>IF(AN18="","",AN18+AN19)</f>
        <v>0</v>
      </c>
      <c r="AM17" s="216"/>
      <c r="AN17" s="216" t="str">
        <f>IF(AN19="",IF(AL17&gt;AQ17,"□","■"),IF(AN18="","",IF(AL17=AQ17,"△",IF(AL17&gt;AQ17,"○","●"))))</f>
        <v>△</v>
      </c>
      <c r="AO17" s="216"/>
      <c r="AP17" s="216"/>
      <c r="AQ17" s="216">
        <f>IF(AP18="","",AP18+AP19)</f>
        <v>0</v>
      </c>
      <c r="AR17" s="293"/>
      <c r="AS17" s="292">
        <f>IF(AU18="","",SUM(AU18,AU19))</f>
        <v>0</v>
      </c>
      <c r="AT17" s="216"/>
      <c r="AU17" s="216" t="str">
        <f>IF(AU19="",IF(AS17&gt;AX17,"□","■"),IF(AU18="","",IF(AS17=AX17,"△",IF(AS17&gt;AX17,"○","●"))))</f>
        <v>△</v>
      </c>
      <c r="AV17" s="216"/>
      <c r="AW17" s="216"/>
      <c r="AX17" s="216">
        <f>IF(AW18="","",SUM(AW18,AW19))</f>
        <v>0</v>
      </c>
      <c r="AY17" s="293"/>
      <c r="AZ17" s="292">
        <f>IF(BB18="","",BB18+BB19)</f>
        <v>0</v>
      </c>
      <c r="BA17" s="216"/>
      <c r="BB17" s="216" t="str">
        <f>IF(BB19="",IF(AZ17&gt;BE17,"□","■"),IF(BB18="","",IF(AZ17=BE17,"△",IF(AZ17&gt;BE17,"○","●"))))</f>
        <v>△</v>
      </c>
      <c r="BC17" s="216"/>
      <c r="BD17" s="216"/>
      <c r="BE17" s="216">
        <f>IF(BD18="","",BD18+BD19)</f>
        <v>0</v>
      </c>
      <c r="BF17" s="293"/>
      <c r="BG17" s="292">
        <f>IF(BI18="","",BI18+BI19)</f>
        <v>0</v>
      </c>
      <c r="BH17" s="216"/>
      <c r="BI17" s="216" t="str">
        <f>IF(BI19="",IF(BG17&gt;BL17,"□","■"),IF(BI18="","",IF(BG17=BL17,"△",IF(BG17&gt;BL17,"○","●"))))</f>
        <v>△</v>
      </c>
      <c r="BJ17" s="216"/>
      <c r="BK17" s="216"/>
      <c r="BL17" s="216">
        <f>IF(BK18="","",BK18+BK19)</f>
        <v>0</v>
      </c>
      <c r="BM17" s="293"/>
      <c r="BN17" s="292">
        <f>IF(BP18="","",BP18+BP19)</f>
        <v>0</v>
      </c>
      <c r="BO17" s="216"/>
      <c r="BP17" s="216" t="str">
        <f>IF(BP19="",IF(BN17&gt;BS17,"□","■"),IF(BP18="","",IF(BN17=BS17,"△",IF(BN17&gt;BS17,"○","●"))))</f>
        <v>△</v>
      </c>
      <c r="BQ17" s="216"/>
      <c r="BR17" s="216"/>
      <c r="BS17" s="216">
        <f>IF(BR18="","",BR18+BR19)</f>
        <v>0</v>
      </c>
      <c r="BT17" s="291"/>
      <c r="BU17" s="234">
        <f t="shared" ref="BU17" si="5">COUNTIF($C17:$BT19,"○")+COUNTIF($C17:$BT19,"□")</f>
        <v>0</v>
      </c>
      <c r="BV17" s="237">
        <f>COUNTIF($C17:$BT19,"△")</f>
        <v>9</v>
      </c>
      <c r="BW17" s="240">
        <f>COUNTIF($C17:$BT19,"●")</f>
        <v>0</v>
      </c>
      <c r="BX17" s="250">
        <f t="shared" ref="BX17" si="6">+BU17*3+BV17</f>
        <v>9</v>
      </c>
      <c r="BY17" s="253">
        <f>IF(COUNTIF($C17:$BT19,"●")+COUNTIF($C17:$BT19,"○")+COUNTIF($C17:$BT19,"△")=0,"",SUM(C17,J17,Q17,X17,AE17,AL17,AS17,AZ17,BG17,BN17))</f>
        <v>0</v>
      </c>
      <c r="BZ17" s="246">
        <f>IF(COUNTIF($C17:$BT19,"●")+COUNTIF($C17:BT19,"○")+COUNTIF($C17:$BT19,"△")=0,"",SUM(,H17,O17,V17,AC17,AJ17,AQ17,AX17,BE17,BL17,BS17))</f>
        <v>0</v>
      </c>
      <c r="CA17" s="256">
        <f>IF(COUNTIF($C17:$BT19,"●")+COUNTIF($C17:$BT19,"○")+COUNTIF($C17:$BT19,"△")=0,"",$BY17-$BZ17)</f>
        <v>0</v>
      </c>
      <c r="CB17" s="39">
        <f>IF(BX17="","",BX17*1000+CA17*10+BY17)</f>
        <v>9000</v>
      </c>
      <c r="CC17" s="259">
        <f>IF(BX17="","",RANK(CB17,$CB$5:$CB$43,0))</f>
        <v>1</v>
      </c>
      <c r="CD17" s="248"/>
      <c r="CE17" s="15"/>
    </row>
    <row r="18" spans="1:83" ht="10.5" customHeight="1" x14ac:dyDescent="0.4">
      <c r="A18" s="279"/>
      <c r="B18" s="214"/>
      <c r="C18" s="46"/>
      <c r="D18" s="47"/>
      <c r="E18" s="46">
        <f>IF(AB6="","",AB6)</f>
        <v>0</v>
      </c>
      <c r="F18" s="46" t="s">
        <v>5</v>
      </c>
      <c r="G18" s="46">
        <f>IF(Z6="","",Z6)</f>
        <v>0</v>
      </c>
      <c r="H18" s="48"/>
      <c r="I18" s="46"/>
      <c r="J18" s="51"/>
      <c r="K18" s="47"/>
      <c r="L18" s="46">
        <f>IF(AB10="","",AB10)</f>
        <v>0</v>
      </c>
      <c r="M18" s="46" t="s">
        <v>5</v>
      </c>
      <c r="N18" s="46">
        <f>IF(Z10="","",Z10)</f>
        <v>0</v>
      </c>
      <c r="O18" s="48"/>
      <c r="P18" s="52"/>
      <c r="Q18" s="46"/>
      <c r="R18" s="47"/>
      <c r="S18" s="46">
        <f>IF(AB14="","",AB14)</f>
        <v>0</v>
      </c>
      <c r="T18" s="46" t="s">
        <v>5</v>
      </c>
      <c r="U18" s="46">
        <f>IF(Z14="","",Z14)</f>
        <v>0</v>
      </c>
      <c r="V18" s="48"/>
      <c r="W18" s="46"/>
      <c r="X18" s="228"/>
      <c r="Y18" s="229"/>
      <c r="Z18" s="229"/>
      <c r="AA18" s="229"/>
      <c r="AB18" s="229"/>
      <c r="AC18" s="229"/>
      <c r="AD18" s="230"/>
      <c r="AE18" s="35"/>
      <c r="AF18" s="40"/>
      <c r="AG18" s="204">
        <v>0</v>
      </c>
      <c r="AH18" s="35" t="s">
        <v>4</v>
      </c>
      <c r="AI18" s="204">
        <v>0</v>
      </c>
      <c r="AJ18" s="41"/>
      <c r="AK18" s="35"/>
      <c r="AL18" s="34"/>
      <c r="AM18" s="40"/>
      <c r="AN18" s="204">
        <v>0</v>
      </c>
      <c r="AO18" s="35" t="s">
        <v>4</v>
      </c>
      <c r="AP18" s="204">
        <v>0</v>
      </c>
      <c r="AQ18" s="41"/>
      <c r="AR18" s="37"/>
      <c r="AS18" s="35"/>
      <c r="AT18" s="40"/>
      <c r="AU18" s="204">
        <v>0</v>
      </c>
      <c r="AV18" s="35" t="s">
        <v>4</v>
      </c>
      <c r="AW18" s="204">
        <v>0</v>
      </c>
      <c r="AX18" s="41"/>
      <c r="AY18" s="35"/>
      <c r="AZ18" s="34"/>
      <c r="BA18" s="40"/>
      <c r="BB18" s="204">
        <v>0</v>
      </c>
      <c r="BC18" s="35" t="s">
        <v>4</v>
      </c>
      <c r="BD18" s="204">
        <v>0</v>
      </c>
      <c r="BE18" s="41"/>
      <c r="BF18" s="35"/>
      <c r="BG18" s="34"/>
      <c r="BH18" s="40"/>
      <c r="BI18" s="204">
        <v>0</v>
      </c>
      <c r="BJ18" s="35" t="s">
        <v>4</v>
      </c>
      <c r="BK18" s="204">
        <v>0</v>
      </c>
      <c r="BL18" s="41"/>
      <c r="BM18" s="37"/>
      <c r="BN18" s="34"/>
      <c r="BO18" s="40"/>
      <c r="BP18" s="204">
        <v>0</v>
      </c>
      <c r="BQ18" s="35" t="s">
        <v>4</v>
      </c>
      <c r="BR18" s="204">
        <v>0</v>
      </c>
      <c r="BS18" s="41"/>
      <c r="BT18" s="38"/>
      <c r="BU18" s="235"/>
      <c r="BV18" s="238"/>
      <c r="BW18" s="241"/>
      <c r="BX18" s="251"/>
      <c r="BY18" s="254"/>
      <c r="BZ18" s="246"/>
      <c r="CA18" s="257"/>
      <c r="CB18" s="42"/>
      <c r="CC18" s="260"/>
      <c r="CD18" s="249"/>
      <c r="CE18" s="15"/>
    </row>
    <row r="19" spans="1:83" ht="10.5" customHeight="1" x14ac:dyDescent="0.4">
      <c r="A19" s="279"/>
      <c r="B19" s="214"/>
      <c r="C19" s="46"/>
      <c r="D19" s="49"/>
      <c r="E19" s="46">
        <f>IF(AB7="","",AB7)</f>
        <v>0</v>
      </c>
      <c r="F19" s="46" t="s">
        <v>5</v>
      </c>
      <c r="G19" s="46">
        <f>IF(Z7="","",Z7)</f>
        <v>0</v>
      </c>
      <c r="H19" s="50"/>
      <c r="I19" s="46"/>
      <c r="J19" s="51"/>
      <c r="K19" s="49"/>
      <c r="L19" s="46">
        <f>IF(AB11="","",AB11)</f>
        <v>0</v>
      </c>
      <c r="M19" s="46" t="s">
        <v>5</v>
      </c>
      <c r="N19" s="46">
        <f>IF(Z11="","",Z11)</f>
        <v>0</v>
      </c>
      <c r="O19" s="50"/>
      <c r="P19" s="52"/>
      <c r="Q19" s="46"/>
      <c r="R19" s="49"/>
      <c r="S19" s="46">
        <f>IF(AB15="","",AB15)</f>
        <v>0</v>
      </c>
      <c r="T19" s="46" t="s">
        <v>5</v>
      </c>
      <c r="U19" s="46">
        <f>IF(Z15="","",Z15)</f>
        <v>0</v>
      </c>
      <c r="V19" s="50"/>
      <c r="W19" s="46"/>
      <c r="X19" s="228"/>
      <c r="Y19" s="229"/>
      <c r="Z19" s="229"/>
      <c r="AA19" s="229"/>
      <c r="AB19" s="229"/>
      <c r="AC19" s="229"/>
      <c r="AD19" s="230"/>
      <c r="AE19" s="35"/>
      <c r="AF19" s="43"/>
      <c r="AG19" s="204">
        <v>0</v>
      </c>
      <c r="AH19" s="35" t="s">
        <v>4</v>
      </c>
      <c r="AI19" s="204">
        <v>0</v>
      </c>
      <c r="AJ19" s="44"/>
      <c r="AK19" s="35"/>
      <c r="AL19" s="34"/>
      <c r="AM19" s="43"/>
      <c r="AN19" s="204">
        <v>0</v>
      </c>
      <c r="AO19" s="35" t="s">
        <v>4</v>
      </c>
      <c r="AP19" s="204">
        <v>0</v>
      </c>
      <c r="AQ19" s="44"/>
      <c r="AR19" s="37"/>
      <c r="AS19" s="35"/>
      <c r="AT19" s="43"/>
      <c r="AU19" s="204">
        <v>0</v>
      </c>
      <c r="AV19" s="35" t="s">
        <v>4</v>
      </c>
      <c r="AW19" s="204">
        <v>0</v>
      </c>
      <c r="AX19" s="44"/>
      <c r="AY19" s="35"/>
      <c r="AZ19" s="34"/>
      <c r="BA19" s="43"/>
      <c r="BB19" s="204">
        <v>0</v>
      </c>
      <c r="BC19" s="35" t="s">
        <v>4</v>
      </c>
      <c r="BD19" s="204">
        <v>0</v>
      </c>
      <c r="BE19" s="44"/>
      <c r="BF19" s="35"/>
      <c r="BG19" s="34"/>
      <c r="BH19" s="43"/>
      <c r="BI19" s="204">
        <v>0</v>
      </c>
      <c r="BJ19" s="35" t="s">
        <v>4</v>
      </c>
      <c r="BK19" s="204">
        <v>0</v>
      </c>
      <c r="BL19" s="44"/>
      <c r="BM19" s="37"/>
      <c r="BN19" s="34"/>
      <c r="BO19" s="43"/>
      <c r="BP19" s="204">
        <v>0</v>
      </c>
      <c r="BQ19" s="35" t="s">
        <v>4</v>
      </c>
      <c r="BR19" s="204">
        <v>0</v>
      </c>
      <c r="BS19" s="44"/>
      <c r="BT19" s="38"/>
      <c r="BU19" s="236"/>
      <c r="BV19" s="239"/>
      <c r="BW19" s="242"/>
      <c r="BX19" s="252"/>
      <c r="BY19" s="255"/>
      <c r="BZ19" s="246"/>
      <c r="CA19" s="258"/>
      <c r="CB19" s="180"/>
      <c r="CC19" s="261"/>
      <c r="CD19" s="249"/>
      <c r="CE19" s="15"/>
    </row>
    <row r="20" spans="1:83" ht="2.25" customHeight="1" x14ac:dyDescent="0.4">
      <c r="A20" s="174"/>
      <c r="B20" s="215"/>
      <c r="C20" s="181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231"/>
      <c r="Y20" s="232"/>
      <c r="Z20" s="232"/>
      <c r="AA20" s="232"/>
      <c r="AB20" s="232"/>
      <c r="AC20" s="232"/>
      <c r="AD20" s="233"/>
      <c r="AE20" s="182"/>
      <c r="AF20" s="182"/>
      <c r="AG20" s="182"/>
      <c r="AH20" s="182"/>
      <c r="AI20" s="182"/>
      <c r="AJ20" s="182"/>
      <c r="AK20" s="182"/>
      <c r="AL20" s="183"/>
      <c r="AM20" s="182"/>
      <c r="AN20" s="182"/>
      <c r="AO20" s="182"/>
      <c r="AP20" s="182"/>
      <c r="AQ20" s="182"/>
      <c r="AR20" s="184"/>
      <c r="AS20" s="182"/>
      <c r="AT20" s="182"/>
      <c r="AU20" s="182"/>
      <c r="AV20" s="182"/>
      <c r="AW20" s="182"/>
      <c r="AX20" s="182"/>
      <c r="AY20" s="182"/>
      <c r="AZ20" s="183"/>
      <c r="BA20" s="182"/>
      <c r="BB20" s="182"/>
      <c r="BC20" s="182"/>
      <c r="BD20" s="182"/>
      <c r="BE20" s="182"/>
      <c r="BF20" s="182"/>
      <c r="BG20" s="183"/>
      <c r="BH20" s="182"/>
      <c r="BI20" s="182"/>
      <c r="BJ20" s="182"/>
      <c r="BK20" s="182"/>
      <c r="BL20" s="182"/>
      <c r="BM20" s="184"/>
      <c r="BN20" s="183"/>
      <c r="BO20" s="182"/>
      <c r="BP20" s="182"/>
      <c r="BQ20" s="182"/>
      <c r="BR20" s="182"/>
      <c r="BS20" s="182"/>
      <c r="BT20" s="185"/>
      <c r="BU20" s="186"/>
      <c r="BV20" s="173"/>
      <c r="BW20" s="187"/>
      <c r="BX20" s="188"/>
      <c r="BY20" s="189"/>
      <c r="BZ20" s="175"/>
      <c r="CA20" s="190"/>
      <c r="CB20" s="39"/>
      <c r="CC20" s="191"/>
      <c r="CE20" s="15"/>
    </row>
    <row r="21" spans="1:83" ht="10.5" customHeight="1" x14ac:dyDescent="0.4">
      <c r="A21" s="278"/>
      <c r="B21" s="213" t="str">
        <f>+B62</f>
        <v>E</v>
      </c>
      <c r="C21" s="297">
        <f>IF(E22="","",SUM(E22,E23))</f>
        <v>0</v>
      </c>
      <c r="D21" s="295"/>
      <c r="E21" s="216" t="str">
        <f>IF(E23="",IF(C21&gt;H21,"□","■"),IF(E22="","",IF(C21=H21,"△",IF(C21&gt;H21,"○","●"))))</f>
        <v>△</v>
      </c>
      <c r="F21" s="216"/>
      <c r="G21" s="216"/>
      <c r="H21" s="295">
        <f>IF(G22="","",SUM(G22,G23))</f>
        <v>0</v>
      </c>
      <c r="I21" s="295"/>
      <c r="J21" s="294">
        <f>IF(L22="","",SUM(L22,L23))</f>
        <v>0</v>
      </c>
      <c r="K21" s="295"/>
      <c r="L21" s="216" t="str">
        <f>IF(L23="",IF(J21&gt;O21,"□","■"),IF(L22="","",IF(J21=O21,"△",IF(J21&gt;O21,"○","●"))))</f>
        <v>△</v>
      </c>
      <c r="M21" s="216"/>
      <c r="N21" s="216"/>
      <c r="O21" s="295">
        <f>IF(N22="","",SUM(N22,N23))</f>
        <v>0</v>
      </c>
      <c r="P21" s="296"/>
      <c r="Q21" s="295">
        <f>IF(S22="","",SUM(S22,S23))</f>
        <v>0</v>
      </c>
      <c r="R21" s="295"/>
      <c r="S21" s="216" t="str">
        <f>IF(S23="",IF(Q21&gt;V21,"□","■"),IF(S22="","",IF(Q21=V21,"△",IF(Q21&gt;V21,"○","●"))))</f>
        <v>△</v>
      </c>
      <c r="T21" s="216"/>
      <c r="U21" s="216"/>
      <c r="V21" s="295">
        <f>IF(U22="","",SUM(U22,U23))</f>
        <v>0</v>
      </c>
      <c r="W21" s="295"/>
      <c r="X21" s="294">
        <f>IF(Z22="","",SUM(Z22,Z23))</f>
        <v>0</v>
      </c>
      <c r="Y21" s="295"/>
      <c r="Z21" s="216" t="str">
        <f>IF(Z23="",IF(X21&gt;AC21,"□","■"),IF(Z22="","",IF(X21=AC21,"△",IF(X21&gt;AC21,"○","●"))))</f>
        <v>△</v>
      </c>
      <c r="AA21" s="216"/>
      <c r="AB21" s="216"/>
      <c r="AC21" s="295">
        <f>IF(AB22="","",SUM(AB22,AB23))</f>
        <v>0</v>
      </c>
      <c r="AD21" s="296"/>
      <c r="AE21" s="225"/>
      <c r="AF21" s="226"/>
      <c r="AG21" s="226"/>
      <c r="AH21" s="226"/>
      <c r="AI21" s="226"/>
      <c r="AJ21" s="226"/>
      <c r="AK21" s="227"/>
      <c r="AL21" s="292">
        <f>IF(AN22="","",AN22+AN23)</f>
        <v>0</v>
      </c>
      <c r="AM21" s="216"/>
      <c r="AN21" s="216" t="str">
        <f>IF(AN23="",IF(AL21&gt;AQ21,"□","■"),IF(AN22="","",IF(AL21=AQ21,"△",IF(AL21&gt;AQ21,"○","●"))))</f>
        <v>△</v>
      </c>
      <c r="AO21" s="216"/>
      <c r="AP21" s="216"/>
      <c r="AQ21" s="216">
        <f>IF(AP22="","",AP22+AP23)</f>
        <v>0</v>
      </c>
      <c r="AR21" s="293"/>
      <c r="AS21" s="292">
        <f>IF(AU22="","",SUM(AU22,AU23))</f>
        <v>0</v>
      </c>
      <c r="AT21" s="216"/>
      <c r="AU21" s="216" t="str">
        <f>IF(AU23="",IF(AS21&gt;AX21,"□","■"),IF(AU22="","",IF(AS21=AX21,"△",IF(AS21&gt;AX21,"○","●"))))</f>
        <v>△</v>
      </c>
      <c r="AV21" s="216"/>
      <c r="AW21" s="216"/>
      <c r="AX21" s="216">
        <f>IF(AW22="","",SUM(AW22,AW23))</f>
        <v>0</v>
      </c>
      <c r="AY21" s="293"/>
      <c r="AZ21" s="292">
        <f>IF(BB22="","",BB22+BB23)</f>
        <v>0</v>
      </c>
      <c r="BA21" s="216"/>
      <c r="BB21" s="216" t="str">
        <f>IF(BB23="",IF(AZ21&gt;BE21,"□","■"),IF(BB22="","",IF(AZ21=BE21,"△",IF(AZ21&gt;BE21,"○","●"))))</f>
        <v>△</v>
      </c>
      <c r="BC21" s="216"/>
      <c r="BD21" s="216"/>
      <c r="BE21" s="216">
        <f>IF(BD22="","",BD22+BD23)</f>
        <v>0</v>
      </c>
      <c r="BF21" s="293"/>
      <c r="BG21" s="292">
        <f>IF(BI22="","",BI22+BI23)</f>
        <v>0</v>
      </c>
      <c r="BH21" s="216"/>
      <c r="BI21" s="216" t="str">
        <f>IF(BI23="",IF(BG21&gt;BL21,"□","■"),IF(BI22="","",IF(BG21=BL21,"△",IF(BG21&gt;BL21,"○","●"))))</f>
        <v>△</v>
      </c>
      <c r="BJ21" s="216"/>
      <c r="BK21" s="216"/>
      <c r="BL21" s="216">
        <f>IF(BK22="","",BK22+BK23)</f>
        <v>0</v>
      </c>
      <c r="BM21" s="293"/>
      <c r="BN21" s="292">
        <f>IF(BP22="","",BP22+BP23)</f>
        <v>0</v>
      </c>
      <c r="BO21" s="216"/>
      <c r="BP21" s="216" t="str">
        <f>IF(BP23="",IF(BN21&gt;BS21,"□","■"),IF(BP22="","",IF(BN21=BS21,"△",IF(BN21&gt;BS21,"○","●"))))</f>
        <v>△</v>
      </c>
      <c r="BQ21" s="216"/>
      <c r="BR21" s="216"/>
      <c r="BS21" s="216">
        <f>IF(BR22="","",BR22+BR23)</f>
        <v>0</v>
      </c>
      <c r="BT21" s="291"/>
      <c r="BU21" s="234">
        <f t="shared" ref="BU21" si="7">COUNTIF($C21:$BT23,"○")+COUNTIF($C21:$BT23,"□")</f>
        <v>0</v>
      </c>
      <c r="BV21" s="237">
        <f>COUNTIF($C21:$BT23,"△")</f>
        <v>9</v>
      </c>
      <c r="BW21" s="240">
        <f>COUNTIF($C21:$BT23,"●")</f>
        <v>0</v>
      </c>
      <c r="BX21" s="250">
        <f t="shared" ref="BX21" si="8">+BU21*3+BV21</f>
        <v>9</v>
      </c>
      <c r="BY21" s="253">
        <f>IF(COUNTIF($C21:$BT23,"●")+COUNTIF($C21:$BT23,"○")+COUNTIF($C21:$BT23,"△")=0,"",SUM(C21,J21,Q21,X21,AE21,AL21,AS21,AZ21,BG21,BN21))</f>
        <v>0</v>
      </c>
      <c r="BZ21" s="246">
        <f>IF(COUNTIF($C21:$BT23,"●")+COUNTIF($C21:BT23,"○")+COUNTIF($C21:$BT23,"△")=0,"",SUM(,H21,O21,V21,AC21,AJ21,AQ21,AX21,BE21,BL21,BS21))</f>
        <v>0</v>
      </c>
      <c r="CA21" s="256">
        <f>IF(COUNTIF($C21:$BT23,"●")+COUNTIF($C21:$BT23,"○")+COUNTIF($C21:$BT23,"△")=0,"",$BY21-$BZ21)</f>
        <v>0</v>
      </c>
      <c r="CB21" s="39">
        <f>IF(BX21="","",BX21*1000+CA21*10+BY21)</f>
        <v>9000</v>
      </c>
      <c r="CC21" s="259">
        <f>IF(BX21="","",RANK(CB21,$CB$5:$CB$43,0))</f>
        <v>1</v>
      </c>
      <c r="CD21" s="248"/>
      <c r="CE21" s="15"/>
    </row>
    <row r="22" spans="1:83" ht="10.5" customHeight="1" x14ac:dyDescent="0.4">
      <c r="A22" s="279"/>
      <c r="B22" s="214"/>
      <c r="C22" s="45"/>
      <c r="D22" s="47"/>
      <c r="E22" s="46">
        <f>IF(AI6="","",AI6)</f>
        <v>0</v>
      </c>
      <c r="F22" s="46" t="s">
        <v>5</v>
      </c>
      <c r="G22" s="46">
        <f>IF(AG6="","",AG6)</f>
        <v>0</v>
      </c>
      <c r="H22" s="48"/>
      <c r="I22" s="46"/>
      <c r="J22" s="51"/>
      <c r="K22" s="47"/>
      <c r="L22" s="46">
        <f>IF(AI10="","",AI10)</f>
        <v>0</v>
      </c>
      <c r="M22" s="46" t="s">
        <v>5</v>
      </c>
      <c r="N22" s="46">
        <f>IF(AG10="","",AG10)</f>
        <v>0</v>
      </c>
      <c r="O22" s="48"/>
      <c r="P22" s="52"/>
      <c r="Q22" s="46"/>
      <c r="R22" s="47"/>
      <c r="S22" s="46">
        <f>IF(AI14="","",AI14)</f>
        <v>0</v>
      </c>
      <c r="T22" s="46" t="s">
        <v>5</v>
      </c>
      <c r="U22" s="46">
        <f>IF(AG14="","",AG14)</f>
        <v>0</v>
      </c>
      <c r="V22" s="48"/>
      <c r="W22" s="46"/>
      <c r="X22" s="51"/>
      <c r="Y22" s="47"/>
      <c r="Z22" s="46">
        <f>IF(AI18="","",AI18)</f>
        <v>0</v>
      </c>
      <c r="AA22" s="46" t="s">
        <v>5</v>
      </c>
      <c r="AB22" s="46">
        <f>IF(AG18="","",AG18)</f>
        <v>0</v>
      </c>
      <c r="AC22" s="48"/>
      <c r="AD22" s="52"/>
      <c r="AE22" s="228"/>
      <c r="AF22" s="229"/>
      <c r="AG22" s="229"/>
      <c r="AH22" s="229"/>
      <c r="AI22" s="229"/>
      <c r="AJ22" s="229"/>
      <c r="AK22" s="230"/>
      <c r="AL22" s="34"/>
      <c r="AM22" s="40"/>
      <c r="AN22" s="204">
        <v>0</v>
      </c>
      <c r="AO22" s="35" t="s">
        <v>4</v>
      </c>
      <c r="AP22" s="204">
        <v>0</v>
      </c>
      <c r="AQ22" s="41"/>
      <c r="AR22" s="37"/>
      <c r="AS22" s="35"/>
      <c r="AT22" s="40"/>
      <c r="AU22" s="204">
        <v>0</v>
      </c>
      <c r="AV22" s="35" t="s">
        <v>4</v>
      </c>
      <c r="AW22" s="204">
        <v>0</v>
      </c>
      <c r="AX22" s="41"/>
      <c r="AY22" s="35"/>
      <c r="AZ22" s="34"/>
      <c r="BA22" s="40"/>
      <c r="BB22" s="204">
        <v>0</v>
      </c>
      <c r="BC22" s="35" t="s">
        <v>4</v>
      </c>
      <c r="BD22" s="204">
        <v>0</v>
      </c>
      <c r="BE22" s="41"/>
      <c r="BF22" s="35"/>
      <c r="BG22" s="34"/>
      <c r="BH22" s="40"/>
      <c r="BI22" s="204">
        <v>0</v>
      </c>
      <c r="BJ22" s="35" t="s">
        <v>4</v>
      </c>
      <c r="BK22" s="204">
        <v>0</v>
      </c>
      <c r="BL22" s="41"/>
      <c r="BM22" s="37"/>
      <c r="BN22" s="34"/>
      <c r="BO22" s="40"/>
      <c r="BP22" s="204">
        <v>0</v>
      </c>
      <c r="BQ22" s="35" t="s">
        <v>4</v>
      </c>
      <c r="BR22" s="204">
        <v>0</v>
      </c>
      <c r="BS22" s="41"/>
      <c r="BT22" s="38"/>
      <c r="BU22" s="235"/>
      <c r="BV22" s="238"/>
      <c r="BW22" s="241"/>
      <c r="BX22" s="251"/>
      <c r="BY22" s="254"/>
      <c r="BZ22" s="246"/>
      <c r="CA22" s="257"/>
      <c r="CB22" s="42"/>
      <c r="CC22" s="260"/>
      <c r="CD22" s="249"/>
      <c r="CE22" s="15"/>
    </row>
    <row r="23" spans="1:83" ht="10.5" customHeight="1" x14ac:dyDescent="0.4">
      <c r="A23" s="279"/>
      <c r="B23" s="214"/>
      <c r="C23" s="45"/>
      <c r="D23" s="49"/>
      <c r="E23" s="46">
        <f>IF(AI7="","",AI7)</f>
        <v>0</v>
      </c>
      <c r="F23" s="46" t="s">
        <v>5</v>
      </c>
      <c r="G23" s="46">
        <f>IF(AG7="","",AG7)</f>
        <v>0</v>
      </c>
      <c r="H23" s="50"/>
      <c r="I23" s="46"/>
      <c r="J23" s="51"/>
      <c r="K23" s="49"/>
      <c r="L23" s="46">
        <f>IF(AI11="","",AI11)</f>
        <v>0</v>
      </c>
      <c r="M23" s="46" t="s">
        <v>5</v>
      </c>
      <c r="N23" s="46">
        <f>IF(AG11="","",AG11)</f>
        <v>0</v>
      </c>
      <c r="O23" s="50"/>
      <c r="P23" s="52"/>
      <c r="Q23" s="46"/>
      <c r="R23" s="49"/>
      <c r="S23" s="46">
        <f>IF(AI15="","",AI15)</f>
        <v>0</v>
      </c>
      <c r="T23" s="46" t="s">
        <v>5</v>
      </c>
      <c r="U23" s="46">
        <f>IF(AG15="","",AG15)</f>
        <v>0</v>
      </c>
      <c r="V23" s="50"/>
      <c r="W23" s="46"/>
      <c r="X23" s="51"/>
      <c r="Y23" s="49"/>
      <c r="Z23" s="46">
        <f>IF(AI19="","",AI19)</f>
        <v>0</v>
      </c>
      <c r="AA23" s="46" t="s">
        <v>5</v>
      </c>
      <c r="AB23" s="46">
        <f>IF(AG19="","",AG19)</f>
        <v>0</v>
      </c>
      <c r="AC23" s="50"/>
      <c r="AD23" s="52"/>
      <c r="AE23" s="228"/>
      <c r="AF23" s="229"/>
      <c r="AG23" s="229"/>
      <c r="AH23" s="229"/>
      <c r="AI23" s="229"/>
      <c r="AJ23" s="229"/>
      <c r="AK23" s="230"/>
      <c r="AL23" s="34"/>
      <c r="AM23" s="43"/>
      <c r="AN23" s="204">
        <v>0</v>
      </c>
      <c r="AO23" s="35" t="s">
        <v>4</v>
      </c>
      <c r="AP23" s="204">
        <v>0</v>
      </c>
      <c r="AQ23" s="44"/>
      <c r="AR23" s="37"/>
      <c r="AS23" s="35"/>
      <c r="AT23" s="43"/>
      <c r="AU23" s="204">
        <v>0</v>
      </c>
      <c r="AV23" s="35" t="s">
        <v>4</v>
      </c>
      <c r="AW23" s="204">
        <v>0</v>
      </c>
      <c r="AX23" s="44"/>
      <c r="AY23" s="35"/>
      <c r="AZ23" s="34"/>
      <c r="BA23" s="43"/>
      <c r="BB23" s="204">
        <v>0</v>
      </c>
      <c r="BC23" s="35" t="s">
        <v>4</v>
      </c>
      <c r="BD23" s="204">
        <v>0</v>
      </c>
      <c r="BE23" s="44"/>
      <c r="BF23" s="35"/>
      <c r="BG23" s="34"/>
      <c r="BH23" s="43"/>
      <c r="BI23" s="204">
        <v>0</v>
      </c>
      <c r="BJ23" s="35" t="s">
        <v>4</v>
      </c>
      <c r="BK23" s="204">
        <v>0</v>
      </c>
      <c r="BL23" s="44"/>
      <c r="BM23" s="37"/>
      <c r="BN23" s="34"/>
      <c r="BO23" s="43"/>
      <c r="BP23" s="204">
        <v>0</v>
      </c>
      <c r="BQ23" s="35" t="s">
        <v>4</v>
      </c>
      <c r="BR23" s="204">
        <v>0</v>
      </c>
      <c r="BS23" s="44"/>
      <c r="BT23" s="38"/>
      <c r="BU23" s="236"/>
      <c r="BV23" s="239"/>
      <c r="BW23" s="242"/>
      <c r="BX23" s="252"/>
      <c r="BY23" s="255"/>
      <c r="BZ23" s="246"/>
      <c r="CA23" s="258"/>
      <c r="CB23" s="180"/>
      <c r="CC23" s="261"/>
      <c r="CD23" s="249"/>
      <c r="CE23" s="15"/>
    </row>
    <row r="24" spans="1:83" ht="2.25" customHeight="1" x14ac:dyDescent="0.4">
      <c r="A24" s="174"/>
      <c r="B24" s="215"/>
      <c r="C24" s="181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3"/>
      <c r="Y24" s="182"/>
      <c r="Z24" s="182"/>
      <c r="AA24" s="182"/>
      <c r="AB24" s="182"/>
      <c r="AC24" s="182"/>
      <c r="AD24" s="184"/>
      <c r="AE24" s="231"/>
      <c r="AF24" s="232"/>
      <c r="AG24" s="232"/>
      <c r="AH24" s="232"/>
      <c r="AI24" s="232"/>
      <c r="AJ24" s="232"/>
      <c r="AK24" s="233"/>
      <c r="AL24" s="183"/>
      <c r="AM24" s="182"/>
      <c r="AN24" s="182"/>
      <c r="AO24" s="182"/>
      <c r="AP24" s="182"/>
      <c r="AQ24" s="182"/>
      <c r="AR24" s="184"/>
      <c r="AS24" s="182"/>
      <c r="AT24" s="182"/>
      <c r="AU24" s="182"/>
      <c r="AV24" s="182"/>
      <c r="AW24" s="182"/>
      <c r="AX24" s="182"/>
      <c r="AY24" s="182"/>
      <c r="AZ24" s="183"/>
      <c r="BA24" s="182"/>
      <c r="BB24" s="182"/>
      <c r="BC24" s="182"/>
      <c r="BD24" s="182"/>
      <c r="BE24" s="182"/>
      <c r="BF24" s="182"/>
      <c r="BG24" s="183"/>
      <c r="BH24" s="182"/>
      <c r="BI24" s="182"/>
      <c r="BJ24" s="182"/>
      <c r="BK24" s="182"/>
      <c r="BL24" s="182"/>
      <c r="BM24" s="184"/>
      <c r="BN24" s="183"/>
      <c r="BO24" s="182"/>
      <c r="BP24" s="182"/>
      <c r="BQ24" s="182"/>
      <c r="BR24" s="182"/>
      <c r="BS24" s="182"/>
      <c r="BT24" s="185"/>
      <c r="BU24" s="186"/>
      <c r="BV24" s="173"/>
      <c r="BW24" s="187"/>
      <c r="BX24" s="188"/>
      <c r="BY24" s="189"/>
      <c r="BZ24" s="175"/>
      <c r="CA24" s="190"/>
      <c r="CB24" s="39"/>
      <c r="CC24" s="191"/>
      <c r="CE24" s="15"/>
    </row>
    <row r="25" spans="1:83" ht="10.5" customHeight="1" x14ac:dyDescent="0.4">
      <c r="A25" s="278"/>
      <c r="B25" s="213" t="str">
        <f>+B63</f>
        <v>F</v>
      </c>
      <c r="C25" s="295">
        <f>IF(E26="","",SUM(E26,E27))</f>
        <v>0</v>
      </c>
      <c r="D25" s="295"/>
      <c r="E25" s="216" t="str">
        <f>IF(E27="",IF(C25&gt;H25,"□","■"),IF(E26="","",IF(C25=H25,"△",IF(C25&gt;H25,"○","●"))))</f>
        <v>△</v>
      </c>
      <c r="F25" s="216"/>
      <c r="G25" s="216"/>
      <c r="H25" s="295">
        <f>IF(G26="","",SUM(G26,G27))</f>
        <v>0</v>
      </c>
      <c r="I25" s="295"/>
      <c r="J25" s="294">
        <f>IF(L26="","",SUM(L26,L27))</f>
        <v>0</v>
      </c>
      <c r="K25" s="295"/>
      <c r="L25" s="216" t="str">
        <f>IF(L27="",IF(J25&gt;O25,"□","■"),IF(L26="","",IF(J25=O25,"△",IF(J25&gt;O25,"○","●"))))</f>
        <v>△</v>
      </c>
      <c r="M25" s="216"/>
      <c r="N25" s="216"/>
      <c r="O25" s="295">
        <f>IF(N26="","",SUM(N26,N27))</f>
        <v>0</v>
      </c>
      <c r="P25" s="296"/>
      <c r="Q25" s="295">
        <f>IF(S26="","",SUM(S26,S27))</f>
        <v>0</v>
      </c>
      <c r="R25" s="295"/>
      <c r="S25" s="216" t="str">
        <f>IF(S27="",IF(Q25&gt;V25,"□","■"),IF(S26="","",IF(Q25=V25,"△",IF(Q25&gt;V25,"○","●"))))</f>
        <v>△</v>
      </c>
      <c r="T25" s="216"/>
      <c r="U25" s="216"/>
      <c r="V25" s="295">
        <f>IF(U26="","",SUM(U26,U27))</f>
        <v>0</v>
      </c>
      <c r="W25" s="295"/>
      <c r="X25" s="294">
        <f>IF(Z26="","",SUM(Z26,Z27))</f>
        <v>0</v>
      </c>
      <c r="Y25" s="295"/>
      <c r="Z25" s="216" t="str">
        <f>IF(Z27="",IF(X25&gt;AC25,"□","■"),IF(Z26="","",IF(X25=AC25,"△",IF(X25&gt;AC25,"○","●"))))</f>
        <v>△</v>
      </c>
      <c r="AA25" s="216"/>
      <c r="AB25" s="216"/>
      <c r="AC25" s="295">
        <f>IF(AB26="","",SUM(AB26,AB27))</f>
        <v>0</v>
      </c>
      <c r="AD25" s="296"/>
      <c r="AE25" s="295">
        <f>IF(AG26="","",SUM(AG26,AG27))</f>
        <v>0</v>
      </c>
      <c r="AF25" s="295"/>
      <c r="AG25" s="216" t="str">
        <f>IF(AG27="",IF(AE25&gt;AJ25,"□","■"),IF(AG26="","",IF(AE25=AJ25,"△",IF(AE25&gt;AJ25,"○","●"))))</f>
        <v>△</v>
      </c>
      <c r="AH25" s="216"/>
      <c r="AI25" s="216"/>
      <c r="AJ25" s="295">
        <f>IF(AI26="","",SUM(AI26,AI27))</f>
        <v>0</v>
      </c>
      <c r="AK25" s="295"/>
      <c r="AL25" s="225"/>
      <c r="AM25" s="226"/>
      <c r="AN25" s="226"/>
      <c r="AO25" s="226"/>
      <c r="AP25" s="226"/>
      <c r="AQ25" s="226"/>
      <c r="AR25" s="227"/>
      <c r="AS25" s="216">
        <f>IF(AU26="","",SUM(AU26,AU27))</f>
        <v>0</v>
      </c>
      <c r="AT25" s="216"/>
      <c r="AU25" s="216" t="str">
        <f>IF(AU27="",IF(AS25&gt;AX25,"□","■"),IF(AU26="","",IF(AS25=AX25,"△",IF(AS25&gt;AX25,"○","●"))))</f>
        <v>△</v>
      </c>
      <c r="AV25" s="216"/>
      <c r="AW25" s="216"/>
      <c r="AX25" s="216">
        <f>IF(AW26="","",SUM(AW26,AW27))</f>
        <v>0</v>
      </c>
      <c r="AY25" s="293"/>
      <c r="AZ25" s="292">
        <f>IF(BB26="","",SUM(BB26,BB27))</f>
        <v>0</v>
      </c>
      <c r="BA25" s="216"/>
      <c r="BB25" s="216" t="str">
        <f>IF(BB27="",IF(AZ25&gt;BE25,"□","■"),IF(BB26="","",IF(AZ25=BE25,"△",IF(AZ25&gt;BE25,"○","●"))))</f>
        <v>△</v>
      </c>
      <c r="BC25" s="216"/>
      <c r="BD25" s="216"/>
      <c r="BE25" s="216">
        <f>IF(BD26="","",SUM(BD26,BD27))</f>
        <v>0</v>
      </c>
      <c r="BF25" s="293"/>
      <c r="BG25" s="292">
        <f>IF(BI26="","",SUM(BI26,BI27))</f>
        <v>0</v>
      </c>
      <c r="BH25" s="216"/>
      <c r="BI25" s="216" t="str">
        <f>IF(BI27="",IF(BG25&gt;BL25,"□","■"),IF(BI26="","",IF(BG25=BL25,"△",IF(BG25&gt;BL25,"○","●"))))</f>
        <v>△</v>
      </c>
      <c r="BJ25" s="216"/>
      <c r="BK25" s="216"/>
      <c r="BL25" s="216">
        <f>IF(BK26="","",SUM(BK26,BK27))</f>
        <v>0</v>
      </c>
      <c r="BM25" s="293"/>
      <c r="BN25" s="292">
        <f>IF(BP26="","",SUM(BP26,BP27))</f>
        <v>0</v>
      </c>
      <c r="BO25" s="216"/>
      <c r="BP25" s="216" t="str">
        <f>IF(BP27="",IF(BN25&gt;BS25,"□","■"),IF(BP26="","",IF(BN25=BS25,"△",IF(BN25&gt;BS25,"○","●"))))</f>
        <v>△</v>
      </c>
      <c r="BQ25" s="216"/>
      <c r="BR25" s="216"/>
      <c r="BS25" s="216">
        <f>IF(BR26="","",SUM(BR26,BR27))</f>
        <v>0</v>
      </c>
      <c r="BT25" s="291"/>
      <c r="BU25" s="234">
        <f t="shared" ref="BU25" si="9">COUNTIF($C25:$BT27,"○")+COUNTIF($C25:$BT27,"□")</f>
        <v>0</v>
      </c>
      <c r="BV25" s="237">
        <f>COUNTIF($C25:$BT27,"△")</f>
        <v>9</v>
      </c>
      <c r="BW25" s="240">
        <f>COUNTIF($C25:$BT27,"●")</f>
        <v>0</v>
      </c>
      <c r="BX25" s="250">
        <f t="shared" ref="BX25" si="10">+BU25*3+BV25</f>
        <v>9</v>
      </c>
      <c r="BY25" s="253">
        <f>IF(COUNTIF($C25:$BT27,"●")+COUNTIF($C25:$BT27,"○")+COUNTIF($C25:$BT27,"△")=0,"",SUM(C25,J25,Q25,X25,AE25,AL25,AS25,AZ25,BG25,BN25))</f>
        <v>0</v>
      </c>
      <c r="BZ25" s="253">
        <f>IF(COUNTIF($C25:$BT27,"●")+COUNTIF($C25:BT27,"○")+COUNTIF($C25:$BT27,"△")=0,"",SUM(,H25,O25,V25,AC25,AJ25,AQ25,AX25,BE25,BL25,BS25))</f>
        <v>0</v>
      </c>
      <c r="CA25" s="256">
        <f>IF(COUNTIF($C25:$BT27,"●")+COUNTIF($C25:$BT27,"○")+COUNTIF($C25:$BT27,"△")=0,"",$BY25-$BZ25)</f>
        <v>0</v>
      </c>
      <c r="CB25" s="39">
        <f>IF(BX25="","",BX25*1000+CA25*10+BY25)</f>
        <v>9000</v>
      </c>
      <c r="CC25" s="259">
        <f>IF(BX25="","",RANK(CB25,$CB$5:$CB$43,0))</f>
        <v>1</v>
      </c>
      <c r="CD25" s="248"/>
      <c r="CE25" s="15"/>
    </row>
    <row r="26" spans="1:83" ht="10.5" customHeight="1" x14ac:dyDescent="0.4">
      <c r="A26" s="279"/>
      <c r="B26" s="214"/>
      <c r="C26" s="46"/>
      <c r="D26" s="47"/>
      <c r="E26" s="46">
        <f>IF(AP6="","",AP6)</f>
        <v>0</v>
      </c>
      <c r="F26" s="46" t="s">
        <v>5</v>
      </c>
      <c r="G26" s="46">
        <f>IF(AN6="","",AN6)</f>
        <v>0</v>
      </c>
      <c r="H26" s="48"/>
      <c r="I26" s="46"/>
      <c r="J26" s="51"/>
      <c r="K26" s="47"/>
      <c r="L26" s="46">
        <f>IF(AP10="","",AP10)</f>
        <v>0</v>
      </c>
      <c r="M26" s="46" t="s">
        <v>5</v>
      </c>
      <c r="N26" s="46">
        <f>IF(AN10="","",AN10)</f>
        <v>0</v>
      </c>
      <c r="O26" s="48"/>
      <c r="P26" s="52"/>
      <c r="Q26" s="46"/>
      <c r="R26" s="47"/>
      <c r="S26" s="46">
        <f>IF(AP14="","",AP14)</f>
        <v>0</v>
      </c>
      <c r="T26" s="46" t="s">
        <v>5</v>
      </c>
      <c r="U26" s="46">
        <f>IF(AN14="","",AN14)</f>
        <v>0</v>
      </c>
      <c r="V26" s="48"/>
      <c r="W26" s="46"/>
      <c r="X26" s="51"/>
      <c r="Y26" s="47"/>
      <c r="Z26" s="46">
        <f>IF(AP18="","",AP18)</f>
        <v>0</v>
      </c>
      <c r="AA26" s="46" t="s">
        <v>5</v>
      </c>
      <c r="AB26" s="46">
        <f>IF(AN18="","",AN18)</f>
        <v>0</v>
      </c>
      <c r="AC26" s="48"/>
      <c r="AD26" s="52"/>
      <c r="AE26" s="46"/>
      <c r="AF26" s="47"/>
      <c r="AG26" s="46">
        <f>IF(AP22="","",AP22)</f>
        <v>0</v>
      </c>
      <c r="AH26" s="46" t="s">
        <v>5</v>
      </c>
      <c r="AI26" s="46">
        <f>IF(AN22="","",AN22)</f>
        <v>0</v>
      </c>
      <c r="AJ26" s="48"/>
      <c r="AK26" s="46"/>
      <c r="AL26" s="228"/>
      <c r="AM26" s="229"/>
      <c r="AN26" s="229"/>
      <c r="AO26" s="229"/>
      <c r="AP26" s="229"/>
      <c r="AQ26" s="229"/>
      <c r="AR26" s="230"/>
      <c r="AS26" s="35"/>
      <c r="AT26" s="40"/>
      <c r="AU26" s="204">
        <v>0</v>
      </c>
      <c r="AV26" s="35" t="s">
        <v>4</v>
      </c>
      <c r="AW26" s="204">
        <v>0</v>
      </c>
      <c r="AX26" s="41"/>
      <c r="AY26" s="35"/>
      <c r="AZ26" s="34"/>
      <c r="BA26" s="40"/>
      <c r="BB26" s="204">
        <v>0</v>
      </c>
      <c r="BC26" s="35" t="s">
        <v>4</v>
      </c>
      <c r="BD26" s="204">
        <v>0</v>
      </c>
      <c r="BE26" s="41"/>
      <c r="BF26" s="35"/>
      <c r="BG26" s="34"/>
      <c r="BH26" s="40"/>
      <c r="BI26" s="204">
        <v>0</v>
      </c>
      <c r="BJ26" s="35" t="s">
        <v>4</v>
      </c>
      <c r="BK26" s="204">
        <v>0</v>
      </c>
      <c r="BL26" s="41"/>
      <c r="BM26" s="37"/>
      <c r="BN26" s="34"/>
      <c r="BO26" s="40"/>
      <c r="BP26" s="204">
        <v>0</v>
      </c>
      <c r="BQ26" s="35" t="s">
        <v>4</v>
      </c>
      <c r="BR26" s="204">
        <v>0</v>
      </c>
      <c r="BS26" s="41"/>
      <c r="BT26" s="38"/>
      <c r="BU26" s="235"/>
      <c r="BV26" s="238"/>
      <c r="BW26" s="241"/>
      <c r="BX26" s="251"/>
      <c r="BY26" s="254"/>
      <c r="BZ26" s="254"/>
      <c r="CA26" s="257"/>
      <c r="CB26" s="42"/>
      <c r="CC26" s="260"/>
      <c r="CD26" s="249"/>
      <c r="CE26" s="15"/>
    </row>
    <row r="27" spans="1:83" ht="10.5" customHeight="1" x14ac:dyDescent="0.4">
      <c r="A27" s="279"/>
      <c r="B27" s="214"/>
      <c r="C27" s="46"/>
      <c r="D27" s="49"/>
      <c r="E27" s="46">
        <f>IF(AP7="","",AP7)</f>
        <v>0</v>
      </c>
      <c r="F27" s="46" t="s">
        <v>5</v>
      </c>
      <c r="G27" s="46">
        <f>IF(AN7="","",AN7)</f>
        <v>0</v>
      </c>
      <c r="H27" s="50"/>
      <c r="I27" s="46"/>
      <c r="J27" s="51"/>
      <c r="K27" s="49"/>
      <c r="L27" s="46">
        <f>IF(AP11="","",AP11)</f>
        <v>0</v>
      </c>
      <c r="M27" s="46" t="s">
        <v>5</v>
      </c>
      <c r="N27" s="46">
        <f>IF(AN11="","",AN11)</f>
        <v>0</v>
      </c>
      <c r="O27" s="50"/>
      <c r="P27" s="52"/>
      <c r="Q27" s="46"/>
      <c r="R27" s="49"/>
      <c r="S27" s="46">
        <f>IF(AP15="","",AP15)</f>
        <v>0</v>
      </c>
      <c r="T27" s="46" t="s">
        <v>5</v>
      </c>
      <c r="U27" s="46">
        <f>IF(AN15="","",AN15)</f>
        <v>0</v>
      </c>
      <c r="V27" s="50"/>
      <c r="W27" s="46"/>
      <c r="X27" s="51"/>
      <c r="Y27" s="49"/>
      <c r="Z27" s="46">
        <f>IF(AP19="","",AP19)</f>
        <v>0</v>
      </c>
      <c r="AA27" s="46" t="s">
        <v>5</v>
      </c>
      <c r="AB27" s="46">
        <f>IF(AN19="","",AN19)</f>
        <v>0</v>
      </c>
      <c r="AC27" s="50"/>
      <c r="AD27" s="52"/>
      <c r="AE27" s="46"/>
      <c r="AF27" s="49"/>
      <c r="AG27" s="46">
        <f>IF(AP23="","",AP23)</f>
        <v>0</v>
      </c>
      <c r="AH27" s="46" t="s">
        <v>5</v>
      </c>
      <c r="AI27" s="46">
        <f>IF(AN23="","",AN23)</f>
        <v>0</v>
      </c>
      <c r="AJ27" s="50"/>
      <c r="AK27" s="46"/>
      <c r="AL27" s="228"/>
      <c r="AM27" s="229"/>
      <c r="AN27" s="229"/>
      <c r="AO27" s="229"/>
      <c r="AP27" s="229"/>
      <c r="AQ27" s="229"/>
      <c r="AR27" s="230"/>
      <c r="AS27" s="35"/>
      <c r="AT27" s="43"/>
      <c r="AU27" s="204">
        <v>0</v>
      </c>
      <c r="AV27" s="35" t="s">
        <v>4</v>
      </c>
      <c r="AW27" s="204">
        <v>0</v>
      </c>
      <c r="AX27" s="44"/>
      <c r="AY27" s="35"/>
      <c r="AZ27" s="34"/>
      <c r="BA27" s="43"/>
      <c r="BB27" s="204">
        <v>0</v>
      </c>
      <c r="BC27" s="35" t="s">
        <v>4</v>
      </c>
      <c r="BD27" s="204">
        <v>0</v>
      </c>
      <c r="BE27" s="44"/>
      <c r="BF27" s="35"/>
      <c r="BG27" s="34"/>
      <c r="BH27" s="43"/>
      <c r="BI27" s="204">
        <v>0</v>
      </c>
      <c r="BJ27" s="35" t="s">
        <v>4</v>
      </c>
      <c r="BK27" s="204">
        <v>0</v>
      </c>
      <c r="BL27" s="44"/>
      <c r="BM27" s="37"/>
      <c r="BN27" s="34"/>
      <c r="BO27" s="43"/>
      <c r="BP27" s="204">
        <v>0</v>
      </c>
      <c r="BQ27" s="35" t="s">
        <v>4</v>
      </c>
      <c r="BR27" s="204">
        <v>0</v>
      </c>
      <c r="BS27" s="44"/>
      <c r="BT27" s="38"/>
      <c r="BU27" s="236"/>
      <c r="BV27" s="239"/>
      <c r="BW27" s="242"/>
      <c r="BX27" s="252"/>
      <c r="BY27" s="255"/>
      <c r="BZ27" s="255"/>
      <c r="CA27" s="258"/>
      <c r="CB27" s="180"/>
      <c r="CC27" s="261"/>
      <c r="CD27" s="249"/>
      <c r="CE27" s="15"/>
    </row>
    <row r="28" spans="1:83" ht="2.25" customHeight="1" x14ac:dyDescent="0.4">
      <c r="A28" s="174"/>
      <c r="B28" s="215"/>
      <c r="C28" s="181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3"/>
      <c r="Y28" s="182"/>
      <c r="Z28" s="182"/>
      <c r="AA28" s="182"/>
      <c r="AB28" s="182"/>
      <c r="AC28" s="182"/>
      <c r="AD28" s="184"/>
      <c r="AE28" s="182"/>
      <c r="AF28" s="182"/>
      <c r="AG28" s="182"/>
      <c r="AH28" s="182"/>
      <c r="AI28" s="182"/>
      <c r="AJ28" s="182"/>
      <c r="AK28" s="182"/>
      <c r="AL28" s="231"/>
      <c r="AM28" s="232"/>
      <c r="AN28" s="232"/>
      <c r="AO28" s="232"/>
      <c r="AP28" s="232"/>
      <c r="AQ28" s="232"/>
      <c r="AR28" s="233"/>
      <c r="AS28" s="182"/>
      <c r="AT28" s="182"/>
      <c r="AU28" s="182"/>
      <c r="AV28" s="182"/>
      <c r="AW28" s="182"/>
      <c r="AX28" s="182"/>
      <c r="AY28" s="182"/>
      <c r="AZ28" s="183"/>
      <c r="BA28" s="182"/>
      <c r="BB28" s="182"/>
      <c r="BC28" s="182"/>
      <c r="BD28" s="182"/>
      <c r="BE28" s="182"/>
      <c r="BF28" s="182"/>
      <c r="BG28" s="183"/>
      <c r="BH28" s="182"/>
      <c r="BI28" s="182"/>
      <c r="BJ28" s="182"/>
      <c r="BK28" s="182"/>
      <c r="BL28" s="182"/>
      <c r="BM28" s="184"/>
      <c r="BN28" s="183"/>
      <c r="BO28" s="182"/>
      <c r="BP28" s="182"/>
      <c r="BQ28" s="182"/>
      <c r="BR28" s="182"/>
      <c r="BS28" s="182"/>
      <c r="BT28" s="185"/>
      <c r="BU28" s="186"/>
      <c r="BV28" s="173"/>
      <c r="BW28" s="187"/>
      <c r="BX28" s="188"/>
      <c r="BY28" s="189"/>
      <c r="BZ28" s="175"/>
      <c r="CA28" s="190"/>
      <c r="CB28" s="39"/>
      <c r="CC28" s="191"/>
      <c r="CE28" s="15"/>
    </row>
    <row r="29" spans="1:83" ht="10.5" customHeight="1" x14ac:dyDescent="0.4">
      <c r="A29" s="278"/>
      <c r="B29" s="213" t="str">
        <f>+B64</f>
        <v>G</v>
      </c>
      <c r="C29" s="297">
        <f>IF(E30="","",SUM(E30,E31))</f>
        <v>0</v>
      </c>
      <c r="D29" s="295"/>
      <c r="E29" s="216" t="str">
        <f>IF(E31="",IF(C29&gt;H29,"□","■"),IF(E30="","",IF(C29=H29,"△",IF(C29&gt;H29,"○","●"))))</f>
        <v>△</v>
      </c>
      <c r="F29" s="216"/>
      <c r="G29" s="216"/>
      <c r="H29" s="295">
        <f>IF(G30="","",SUM(G30,G31))</f>
        <v>0</v>
      </c>
      <c r="I29" s="295"/>
      <c r="J29" s="294">
        <f>IF(L30="","",SUM(L30,L31))</f>
        <v>0</v>
      </c>
      <c r="K29" s="295"/>
      <c r="L29" s="216" t="str">
        <f>IF(L31="",IF(J29&gt;O29,"□","■"),IF(L30="","",IF(J29=O29,"△",IF(J29&gt;O29,"○","●"))))</f>
        <v>△</v>
      </c>
      <c r="M29" s="216"/>
      <c r="N29" s="216"/>
      <c r="O29" s="295">
        <f>IF(N30="","",SUM(N30,N31))</f>
        <v>0</v>
      </c>
      <c r="P29" s="296"/>
      <c r="Q29" s="295">
        <f>IF(S30="","",SUM(S30,S31))</f>
        <v>0</v>
      </c>
      <c r="R29" s="295"/>
      <c r="S29" s="216" t="str">
        <f>IF(S31="",IF(Q29&gt;V29,"□","■"),IF(S30="","",IF(Q29=V29,"△",IF(Q29&gt;V29,"○","●"))))</f>
        <v>△</v>
      </c>
      <c r="T29" s="216"/>
      <c r="U29" s="216"/>
      <c r="V29" s="295">
        <f>IF(U30="","",SUM(U30,U31))</f>
        <v>0</v>
      </c>
      <c r="W29" s="295"/>
      <c r="X29" s="294">
        <f>IF(Z30="","",SUM(Z30,Z31))</f>
        <v>0</v>
      </c>
      <c r="Y29" s="295"/>
      <c r="Z29" s="216" t="str">
        <f>IF(Z31="",IF(X29&gt;AC29,"□","■"),IF(Z30="","",IF(X29=AC29,"△",IF(X29&gt;AC29,"○","●"))))</f>
        <v>△</v>
      </c>
      <c r="AA29" s="216"/>
      <c r="AB29" s="216"/>
      <c r="AC29" s="295">
        <f>IF(AB30="","",SUM(AB30,AB31))</f>
        <v>0</v>
      </c>
      <c r="AD29" s="296"/>
      <c r="AE29" s="295">
        <f>IF(AG30="","",SUM(AG30,AG31))</f>
        <v>0</v>
      </c>
      <c r="AF29" s="295"/>
      <c r="AG29" s="216" t="str">
        <f>IF(AG31="",IF(AE29&gt;AJ29,"□","■"),IF(AG30="","",IF(AE29=AJ29,"△",IF(AE29&gt;AJ29,"○","●"))))</f>
        <v>△</v>
      </c>
      <c r="AH29" s="216"/>
      <c r="AI29" s="216"/>
      <c r="AJ29" s="295">
        <f>IF(AI30="","",SUM(AI30,AI31))</f>
        <v>0</v>
      </c>
      <c r="AK29" s="295"/>
      <c r="AL29" s="294">
        <f>IF(AN30="","",SUM(AN30,AN31))</f>
        <v>0</v>
      </c>
      <c r="AM29" s="295"/>
      <c r="AN29" s="216" t="str">
        <f>IF(AN31="",IF(AL29&gt;AQ29,"□","■"),IF(AN30="","",IF(AL29=AQ29,"△",IF(AL29&gt;AQ29,"○","●"))))</f>
        <v>△</v>
      </c>
      <c r="AO29" s="216"/>
      <c r="AP29" s="216"/>
      <c r="AQ29" s="295">
        <f>IF(AP30="","",SUM(AP30,AP31))</f>
        <v>0</v>
      </c>
      <c r="AR29" s="296"/>
      <c r="AS29" s="225"/>
      <c r="AT29" s="226"/>
      <c r="AU29" s="226"/>
      <c r="AV29" s="226"/>
      <c r="AW29" s="226"/>
      <c r="AX29" s="226"/>
      <c r="AY29" s="227"/>
      <c r="AZ29" s="292">
        <f>IF(BB30="","",BB30+BB31)</f>
        <v>0</v>
      </c>
      <c r="BA29" s="216"/>
      <c r="BB29" s="216" t="str">
        <f>IF(BB31="",IF(AZ29&gt;BE29,"□","■"),IF(BB30="","",IF(AZ29=BE29,"△",IF(AZ29&gt;BE29,"○","●"))))</f>
        <v>△</v>
      </c>
      <c r="BC29" s="216"/>
      <c r="BD29" s="216"/>
      <c r="BE29" s="216">
        <f>IF(BD30="","",BD30+BD31)</f>
        <v>0</v>
      </c>
      <c r="BF29" s="293"/>
      <c r="BG29" s="292">
        <f>IF(BI30="","",SUM(BI30,BI31))</f>
        <v>0</v>
      </c>
      <c r="BH29" s="216"/>
      <c r="BI29" s="216" t="str">
        <f>IF(BI31="",IF(BG29&gt;BL29,"□","■"),IF(BI30="","",IF(BG29=BL29,"△",IF(BG29&gt;BL29,"○","●"))))</f>
        <v>△</v>
      </c>
      <c r="BJ29" s="216"/>
      <c r="BK29" s="216"/>
      <c r="BL29" s="216">
        <f>IF(BK30="","",BK30+BK31)</f>
        <v>0</v>
      </c>
      <c r="BM29" s="293"/>
      <c r="BN29" s="292">
        <f>IF(BP30="","",BP30+BP31)</f>
        <v>0</v>
      </c>
      <c r="BO29" s="216"/>
      <c r="BP29" s="216" t="str">
        <f>IF(BP31="",IF(BN29&gt;BS29,"□","■"),IF(BP30="","",IF(BN29=BS29,"△",IF(BN29&gt;BS29,"○","●"))))</f>
        <v>△</v>
      </c>
      <c r="BQ29" s="216"/>
      <c r="BR29" s="216"/>
      <c r="BS29" s="216">
        <f>IF(BR30="","",BR30+BR31)</f>
        <v>0</v>
      </c>
      <c r="BT29" s="291"/>
      <c r="BU29" s="234">
        <f t="shared" ref="BU29" si="11">COUNTIF($C29:$BT31,"○")+COUNTIF($C29:$BT31,"□")</f>
        <v>0</v>
      </c>
      <c r="BV29" s="237">
        <f>COUNTIF($C29:$BT31,"△")</f>
        <v>9</v>
      </c>
      <c r="BW29" s="240">
        <f>COUNTIF($C29:$BT31,"●")</f>
        <v>0</v>
      </c>
      <c r="BX29" s="250">
        <f t="shared" ref="BX29" si="12">+BU29*3+BV29</f>
        <v>9</v>
      </c>
      <c r="BY29" s="253">
        <f>IF(COUNTIF($C29:$BT31,"●")+COUNTIF($C29:$BT31,"○")+COUNTIF($C29:$BT31,"△")=0,"",SUM(C29,J29,Q29,X29,AE29,AL29,AS29,AZ29,BG29,BN29))</f>
        <v>0</v>
      </c>
      <c r="BZ29" s="253">
        <f>IF(COUNTIF($C29:$BT31,"●")+COUNTIF($C29:BT31,"○")+COUNTIF($C29:$BT31,"△")=0,"",SUM(,H29,O29,V29,AC29,AJ29,AQ29,AX29,BE29,BL29,BS29))</f>
        <v>0</v>
      </c>
      <c r="CA29" s="256">
        <f>IF(COUNTIF($C29:$BT31,"●")+COUNTIF($C29:$BT31,"○")+COUNTIF($C29:$BT31,"△")=0,"",$BY29-$BZ29)</f>
        <v>0</v>
      </c>
      <c r="CB29" s="39">
        <f>IF(BX29="","",BX29*1000+CA29*10+BY29)</f>
        <v>9000</v>
      </c>
      <c r="CC29" s="259">
        <f>IF(BX29="","",RANK(CB29,$CB$5:$CB$43,0))</f>
        <v>1</v>
      </c>
      <c r="CD29" s="248"/>
      <c r="CE29" s="15"/>
    </row>
    <row r="30" spans="1:83" ht="10.5" customHeight="1" x14ac:dyDescent="0.4">
      <c r="A30" s="279"/>
      <c r="B30" s="214"/>
      <c r="C30" s="45"/>
      <c r="D30" s="47"/>
      <c r="E30" s="46">
        <f>IF(AW6="","",AW6)</f>
        <v>0</v>
      </c>
      <c r="F30" s="46" t="s">
        <v>5</v>
      </c>
      <c r="G30" s="46">
        <f>IF(AU6="","",AU6)</f>
        <v>0</v>
      </c>
      <c r="H30" s="48"/>
      <c r="I30" s="46"/>
      <c r="J30" s="51"/>
      <c r="K30" s="47"/>
      <c r="L30" s="46">
        <f>IF(AW10="","",AW10)</f>
        <v>0</v>
      </c>
      <c r="M30" s="46" t="s">
        <v>5</v>
      </c>
      <c r="N30" s="46">
        <f>IF(AU10="","",AU10)</f>
        <v>0</v>
      </c>
      <c r="O30" s="48"/>
      <c r="P30" s="52"/>
      <c r="Q30" s="46"/>
      <c r="R30" s="47"/>
      <c r="S30" s="46">
        <f>IF(AW14="","",AW14)</f>
        <v>0</v>
      </c>
      <c r="T30" s="46" t="s">
        <v>5</v>
      </c>
      <c r="U30" s="46">
        <f>IF(AU14="","",AU14)</f>
        <v>0</v>
      </c>
      <c r="V30" s="48"/>
      <c r="W30" s="46"/>
      <c r="X30" s="51"/>
      <c r="Y30" s="47"/>
      <c r="Z30" s="46">
        <f>IF(AW18="","",AW18)</f>
        <v>0</v>
      </c>
      <c r="AA30" s="46" t="s">
        <v>5</v>
      </c>
      <c r="AB30" s="46">
        <f>IF(AU18="","",AU18)</f>
        <v>0</v>
      </c>
      <c r="AC30" s="48"/>
      <c r="AD30" s="52"/>
      <c r="AE30" s="46"/>
      <c r="AF30" s="47"/>
      <c r="AG30" s="46">
        <f>IF(AW22="","",AW22)</f>
        <v>0</v>
      </c>
      <c r="AH30" s="46" t="s">
        <v>5</v>
      </c>
      <c r="AI30" s="46">
        <f>IF(AU22="","",AU22)</f>
        <v>0</v>
      </c>
      <c r="AJ30" s="48"/>
      <c r="AK30" s="46"/>
      <c r="AL30" s="51"/>
      <c r="AM30" s="47"/>
      <c r="AN30" s="46">
        <f>IF(AW26="","",AW26)</f>
        <v>0</v>
      </c>
      <c r="AO30" s="46" t="s">
        <v>5</v>
      </c>
      <c r="AP30" s="46">
        <f>IF(AU26="","",AU26)</f>
        <v>0</v>
      </c>
      <c r="AQ30" s="48"/>
      <c r="AR30" s="52"/>
      <c r="AS30" s="228"/>
      <c r="AT30" s="229"/>
      <c r="AU30" s="229"/>
      <c r="AV30" s="229"/>
      <c r="AW30" s="229"/>
      <c r="AX30" s="229"/>
      <c r="AY30" s="230"/>
      <c r="AZ30" s="34"/>
      <c r="BA30" s="40"/>
      <c r="BB30" s="204">
        <v>0</v>
      </c>
      <c r="BC30" s="35" t="s">
        <v>4</v>
      </c>
      <c r="BD30" s="204">
        <v>0</v>
      </c>
      <c r="BE30" s="41"/>
      <c r="BF30" s="35"/>
      <c r="BG30" s="34"/>
      <c r="BH30" s="40"/>
      <c r="BI30" s="204">
        <v>0</v>
      </c>
      <c r="BJ30" s="35" t="s">
        <v>4</v>
      </c>
      <c r="BK30" s="204">
        <v>0</v>
      </c>
      <c r="BL30" s="41"/>
      <c r="BM30" s="37"/>
      <c r="BN30" s="34"/>
      <c r="BO30" s="40"/>
      <c r="BP30" s="204">
        <v>0</v>
      </c>
      <c r="BQ30" s="35" t="s">
        <v>4</v>
      </c>
      <c r="BR30" s="204">
        <v>0</v>
      </c>
      <c r="BS30" s="41"/>
      <c r="BT30" s="38"/>
      <c r="BU30" s="235"/>
      <c r="BV30" s="238"/>
      <c r="BW30" s="241"/>
      <c r="BX30" s="251"/>
      <c r="BY30" s="254"/>
      <c r="BZ30" s="254"/>
      <c r="CA30" s="257"/>
      <c r="CB30" s="42"/>
      <c r="CC30" s="260"/>
      <c r="CD30" s="249"/>
      <c r="CE30" s="15"/>
    </row>
    <row r="31" spans="1:83" ht="10.5" customHeight="1" x14ac:dyDescent="0.4">
      <c r="A31" s="279"/>
      <c r="B31" s="214"/>
      <c r="C31" s="45"/>
      <c r="D31" s="49"/>
      <c r="E31" s="46">
        <f>IF(AW7="","",AW7)</f>
        <v>0</v>
      </c>
      <c r="F31" s="46" t="s">
        <v>5</v>
      </c>
      <c r="G31" s="46">
        <f>IF(AU7="","",AU7)</f>
        <v>0</v>
      </c>
      <c r="H31" s="50"/>
      <c r="I31" s="46"/>
      <c r="J31" s="51"/>
      <c r="K31" s="49"/>
      <c r="L31" s="46">
        <f>IF(AW11="","",AW11)</f>
        <v>0</v>
      </c>
      <c r="M31" s="46" t="s">
        <v>5</v>
      </c>
      <c r="N31" s="46">
        <f>IF(AU11="","",AU11)</f>
        <v>0</v>
      </c>
      <c r="O31" s="50"/>
      <c r="P31" s="52"/>
      <c r="Q31" s="46"/>
      <c r="R31" s="49"/>
      <c r="S31" s="46">
        <f>IF(AW15="","",AW15)</f>
        <v>0</v>
      </c>
      <c r="T31" s="46" t="s">
        <v>5</v>
      </c>
      <c r="U31" s="46">
        <f>IF(AU15="","",AU15)</f>
        <v>0</v>
      </c>
      <c r="V31" s="50"/>
      <c r="W31" s="46"/>
      <c r="X31" s="51"/>
      <c r="Y31" s="49"/>
      <c r="Z31" s="46">
        <f>IF(AW19="","",AW19)</f>
        <v>0</v>
      </c>
      <c r="AA31" s="46" t="s">
        <v>5</v>
      </c>
      <c r="AB31" s="46">
        <f>IF(AU19="","",AU19)</f>
        <v>0</v>
      </c>
      <c r="AC31" s="50"/>
      <c r="AD31" s="52"/>
      <c r="AE31" s="46"/>
      <c r="AF31" s="49"/>
      <c r="AG31" s="46">
        <f>IF(AW23="","",AW23)</f>
        <v>0</v>
      </c>
      <c r="AH31" s="46" t="s">
        <v>5</v>
      </c>
      <c r="AI31" s="46">
        <f>IF(AU23="","",AU23)</f>
        <v>0</v>
      </c>
      <c r="AJ31" s="50"/>
      <c r="AK31" s="46"/>
      <c r="AL31" s="51"/>
      <c r="AM31" s="49"/>
      <c r="AN31" s="46">
        <f>IF(AW27="","",AW27)</f>
        <v>0</v>
      </c>
      <c r="AO31" s="46" t="s">
        <v>5</v>
      </c>
      <c r="AP31" s="46">
        <f>IF(AU27="","",AU27)</f>
        <v>0</v>
      </c>
      <c r="AQ31" s="50"/>
      <c r="AR31" s="52"/>
      <c r="AS31" s="228"/>
      <c r="AT31" s="229"/>
      <c r="AU31" s="229"/>
      <c r="AV31" s="229"/>
      <c r="AW31" s="229"/>
      <c r="AX31" s="229"/>
      <c r="AY31" s="230"/>
      <c r="AZ31" s="34"/>
      <c r="BA31" s="43"/>
      <c r="BB31" s="204">
        <v>0</v>
      </c>
      <c r="BC31" s="35" t="s">
        <v>4</v>
      </c>
      <c r="BD31" s="204">
        <v>0</v>
      </c>
      <c r="BE31" s="44"/>
      <c r="BF31" s="35"/>
      <c r="BG31" s="34"/>
      <c r="BH31" s="43"/>
      <c r="BI31" s="204">
        <v>0</v>
      </c>
      <c r="BJ31" s="35" t="s">
        <v>4</v>
      </c>
      <c r="BK31" s="204">
        <v>0</v>
      </c>
      <c r="BL31" s="44"/>
      <c r="BM31" s="37"/>
      <c r="BN31" s="34"/>
      <c r="BO31" s="43"/>
      <c r="BP31" s="204">
        <v>0</v>
      </c>
      <c r="BQ31" s="35" t="s">
        <v>4</v>
      </c>
      <c r="BR31" s="204">
        <v>0</v>
      </c>
      <c r="BS31" s="44"/>
      <c r="BT31" s="38"/>
      <c r="BU31" s="236"/>
      <c r="BV31" s="239"/>
      <c r="BW31" s="242"/>
      <c r="BX31" s="252"/>
      <c r="BY31" s="255"/>
      <c r="BZ31" s="255"/>
      <c r="CA31" s="258"/>
      <c r="CB31" s="180"/>
      <c r="CC31" s="261"/>
      <c r="CD31" s="249"/>
      <c r="CE31" s="15"/>
    </row>
    <row r="32" spans="1:83" ht="2.25" customHeight="1" x14ac:dyDescent="0.4">
      <c r="A32" s="174"/>
      <c r="B32" s="215"/>
      <c r="C32" s="181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3"/>
      <c r="Y32" s="182"/>
      <c r="Z32" s="182"/>
      <c r="AA32" s="182"/>
      <c r="AB32" s="182"/>
      <c r="AC32" s="182"/>
      <c r="AD32" s="184"/>
      <c r="AE32" s="182"/>
      <c r="AF32" s="182"/>
      <c r="AG32" s="182"/>
      <c r="AH32" s="182"/>
      <c r="AI32" s="182"/>
      <c r="AJ32" s="182"/>
      <c r="AK32" s="182"/>
      <c r="AL32" s="183"/>
      <c r="AM32" s="182"/>
      <c r="AN32" s="182"/>
      <c r="AO32" s="182"/>
      <c r="AP32" s="182"/>
      <c r="AQ32" s="182"/>
      <c r="AR32" s="184"/>
      <c r="AS32" s="231"/>
      <c r="AT32" s="232"/>
      <c r="AU32" s="232"/>
      <c r="AV32" s="232"/>
      <c r="AW32" s="232"/>
      <c r="AX32" s="232"/>
      <c r="AY32" s="233"/>
      <c r="AZ32" s="183"/>
      <c r="BA32" s="182"/>
      <c r="BB32" s="182"/>
      <c r="BC32" s="182"/>
      <c r="BD32" s="182"/>
      <c r="BE32" s="182"/>
      <c r="BF32" s="182"/>
      <c r="BG32" s="183"/>
      <c r="BH32" s="182"/>
      <c r="BI32" s="182"/>
      <c r="BJ32" s="182"/>
      <c r="BK32" s="182"/>
      <c r="BL32" s="182"/>
      <c r="BM32" s="184"/>
      <c r="BN32" s="183"/>
      <c r="BO32" s="182"/>
      <c r="BP32" s="182"/>
      <c r="BQ32" s="182"/>
      <c r="BR32" s="182"/>
      <c r="BS32" s="182"/>
      <c r="BT32" s="185"/>
      <c r="BU32" s="186"/>
      <c r="BV32" s="173"/>
      <c r="BW32" s="187"/>
      <c r="BX32" s="188"/>
      <c r="BY32" s="189"/>
      <c r="BZ32" s="175"/>
      <c r="CA32" s="190"/>
      <c r="CB32" s="39"/>
      <c r="CC32" s="191"/>
      <c r="CE32" s="15"/>
    </row>
    <row r="33" spans="1:83" ht="10.5" customHeight="1" x14ac:dyDescent="0.4">
      <c r="A33" s="278"/>
      <c r="B33" s="213" t="str">
        <f>+B65</f>
        <v>H</v>
      </c>
      <c r="C33" s="217">
        <f>IF(E34="","",SUM(E34,E35))</f>
        <v>0</v>
      </c>
      <c r="D33" s="217"/>
      <c r="E33" s="216" t="str">
        <f>IF(E35="",IF(C33&gt;H33,"□","■"),IF(E34="","",IF(C33=H33,"△",IF(C33&gt;H33,"○","●"))))</f>
        <v>△</v>
      </c>
      <c r="F33" s="216"/>
      <c r="G33" s="216"/>
      <c r="H33" s="217">
        <f>IF(G34="","",SUM(G34,G35))</f>
        <v>0</v>
      </c>
      <c r="I33" s="217"/>
      <c r="J33" s="218">
        <f>IF(L34="","",SUM(L34,L35))</f>
        <v>0</v>
      </c>
      <c r="K33" s="217"/>
      <c r="L33" s="216" t="str">
        <f>IF(L35="",IF(J33&gt;O33,"□","■"),IF(L34="","",IF(J33=O33,"△",IF(J33&gt;O33,"○","●"))))</f>
        <v>△</v>
      </c>
      <c r="M33" s="216"/>
      <c r="N33" s="216"/>
      <c r="O33" s="217">
        <f>IF(N34="","",SUM(N34,N35))</f>
        <v>0</v>
      </c>
      <c r="P33" s="263"/>
      <c r="Q33" s="217">
        <f>IF(S34="","",SUM(S34,S35))</f>
        <v>0</v>
      </c>
      <c r="R33" s="217"/>
      <c r="S33" s="216" t="str">
        <f>IF(S35="",IF(Q33&gt;V33,"□","■"),IF(S34="","",IF(Q33=V33,"△",IF(Q33&gt;V33,"○","●"))))</f>
        <v>△</v>
      </c>
      <c r="T33" s="216"/>
      <c r="U33" s="216"/>
      <c r="V33" s="217">
        <f>IF(U34="","",SUM(U34,U35))</f>
        <v>0</v>
      </c>
      <c r="W33" s="217"/>
      <c r="X33" s="218">
        <f>IF(Z34="","",SUM(Z34,Z35))</f>
        <v>0</v>
      </c>
      <c r="Y33" s="217"/>
      <c r="Z33" s="216" t="str">
        <f>IF(Z35="",IF(X33&gt;AC33,"□","■"),IF(Z34="","",IF(X33=AC33,"△",IF(X33&gt;AC33,"○","●"))))</f>
        <v>△</v>
      </c>
      <c r="AA33" s="216"/>
      <c r="AB33" s="216"/>
      <c r="AC33" s="217">
        <f>IF(AB34="","",SUM(AB34,AB35))</f>
        <v>0</v>
      </c>
      <c r="AD33" s="263"/>
      <c r="AE33" s="217">
        <f>IF(AG34="","",SUM(AG34,AG35))</f>
        <v>0</v>
      </c>
      <c r="AF33" s="217"/>
      <c r="AG33" s="216" t="str">
        <f>IF(AG35="",IF(AE33&gt;AJ33,"□","■"),IF(AG34="","",IF(AE33=AJ33,"△",IF(AE33&gt;AJ33,"○","●"))))</f>
        <v>△</v>
      </c>
      <c r="AH33" s="216"/>
      <c r="AI33" s="216"/>
      <c r="AJ33" s="217">
        <f>IF(AI34="","",SUM(AI34,AI35))</f>
        <v>0</v>
      </c>
      <c r="AK33" s="217"/>
      <c r="AL33" s="218">
        <f>IF(AN34="","",SUM(AN34,AN35))</f>
        <v>0</v>
      </c>
      <c r="AM33" s="217"/>
      <c r="AN33" s="216" t="str">
        <f>IF(AN35="",IF(AL33&gt;AQ33,"□","■"),IF(AN34="","",IF(AL33=AQ33,"△",IF(AL33&gt;AQ33,"○","●"))))</f>
        <v>△</v>
      </c>
      <c r="AO33" s="216"/>
      <c r="AP33" s="216"/>
      <c r="AQ33" s="217">
        <f>IF(AP34="","",SUM(AP34,AP35))</f>
        <v>0</v>
      </c>
      <c r="AR33" s="263"/>
      <c r="AS33" s="217">
        <f>IF(AU34="","",SUM(AU34,AU35))</f>
        <v>0</v>
      </c>
      <c r="AT33" s="217"/>
      <c r="AU33" s="216" t="str">
        <f>IF(AU35="",IF(AS33&gt;AX33,"□","■"),IF(AU34="","",IF(AS33=AX33,"△",IF(AS33&gt;AX33,"○","●"))))</f>
        <v>△</v>
      </c>
      <c r="AV33" s="216"/>
      <c r="AW33" s="216"/>
      <c r="AX33" s="217">
        <f>IF(AW34="","",SUM(AW34,AW35))</f>
        <v>0</v>
      </c>
      <c r="AY33" s="217"/>
      <c r="AZ33" s="225"/>
      <c r="BA33" s="226"/>
      <c r="BB33" s="226"/>
      <c r="BC33" s="226"/>
      <c r="BD33" s="226"/>
      <c r="BE33" s="226"/>
      <c r="BF33" s="227"/>
      <c r="BG33" s="286">
        <f>IF(BI34="","",SUM(BI34,BI35))</f>
        <v>0</v>
      </c>
      <c r="BH33" s="287"/>
      <c r="BI33" s="216" t="str">
        <f>IF(BI35="",IF(BG33&gt;BL33,"□","■"),IF(BI34="","",IF(BG33=BL33,"△",IF(BG33&gt;BL33,"○","●"))))</f>
        <v>△</v>
      </c>
      <c r="BJ33" s="216"/>
      <c r="BK33" s="216"/>
      <c r="BL33" s="287">
        <f>IF(BK34="","",SUM(BK34,BK35))</f>
        <v>0</v>
      </c>
      <c r="BM33" s="290"/>
      <c r="BN33" s="286">
        <f>IF(BP34="","",SUM(BP34,BP35))</f>
        <v>0</v>
      </c>
      <c r="BO33" s="287"/>
      <c r="BP33" s="216" t="str">
        <f>IF(BP35="",IF(BN33&gt;BS33,"□","■"),IF(BP34="","",IF(BN33=BS33,"△",IF(BN33&gt;BS33,"○","●"))))</f>
        <v>△</v>
      </c>
      <c r="BQ33" s="216"/>
      <c r="BR33" s="216"/>
      <c r="BS33" s="287">
        <f>IF(BR34="","",SUM(BR34,BR35))</f>
        <v>0</v>
      </c>
      <c r="BT33" s="288"/>
      <c r="BU33" s="243">
        <f t="shared" ref="BU33" si="13">COUNTIF($C33:$BT35,"○")+COUNTIF($C33:$BT35,"□")</f>
        <v>0</v>
      </c>
      <c r="BV33" s="244">
        <f>COUNTIF($C33:$BT35,"△")</f>
        <v>9</v>
      </c>
      <c r="BW33" s="245">
        <f>COUNTIF($C33:$BT35,"●")</f>
        <v>0</v>
      </c>
      <c r="BX33" s="289">
        <f t="shared" ref="BX33" si="14">+BU33*3+BV33</f>
        <v>9</v>
      </c>
      <c r="BY33" s="270">
        <f>IF(COUNTIF($C33:$BT35,"●")+COUNTIF($C33:$BT35,"○")+COUNTIF($C33:$BT35,"△")=0,"",SUM(C33,J33,Q33,X33,AE33,AL33,AS33,AZ33,BG33,BN33))</f>
        <v>0</v>
      </c>
      <c r="BZ33" s="270">
        <f>IF(COUNTIF($C33:$BT35,"●")+COUNTIF($C33:BT35,"○")+COUNTIF($C33:$BT35,"△")=0,"",SUM(,H33,O33,V33,AC33,AJ33,AQ33,AX33,BE33,BL33,BS33))</f>
        <v>0</v>
      </c>
      <c r="CA33" s="268">
        <f>IF(COUNTIF($C33:$BT35,"●")+COUNTIF($C33:$BT35,"○")+COUNTIF($C33:$BT35,"△")=0,"",$BY33-$BZ33)</f>
        <v>0</v>
      </c>
      <c r="CB33" s="42">
        <f>IF(BX33="","",BX33*1000+CA33*10+BY33)</f>
        <v>9000</v>
      </c>
      <c r="CC33" s="269">
        <f>IF(BX33="","",RANK(CB33,$CB$5:$CB$43,0))</f>
        <v>1</v>
      </c>
      <c r="CD33" s="248"/>
      <c r="CE33" s="15"/>
    </row>
    <row r="34" spans="1:83" ht="10.5" customHeight="1" x14ac:dyDescent="0.4">
      <c r="A34" s="279"/>
      <c r="B34" s="214"/>
      <c r="C34" s="46"/>
      <c r="D34" s="47"/>
      <c r="E34" s="46">
        <f>IF(BD6="","",BD6)</f>
        <v>0</v>
      </c>
      <c r="F34" s="46" t="s">
        <v>5</v>
      </c>
      <c r="G34" s="46">
        <f>IF(BB6="","",BB6)</f>
        <v>0</v>
      </c>
      <c r="H34" s="48"/>
      <c r="I34" s="46"/>
      <c r="J34" s="51"/>
      <c r="K34" s="47"/>
      <c r="L34" s="46">
        <f>IF(BD10="","",BD10)</f>
        <v>0</v>
      </c>
      <c r="M34" s="46" t="s">
        <v>5</v>
      </c>
      <c r="N34" s="46">
        <f>IF(BB10="","",BB10)</f>
        <v>0</v>
      </c>
      <c r="O34" s="48"/>
      <c r="P34" s="52"/>
      <c r="Q34" s="46"/>
      <c r="R34" s="47"/>
      <c r="S34" s="46">
        <f>IF(BD14="","",BD14)</f>
        <v>0</v>
      </c>
      <c r="T34" s="46" t="s">
        <v>5</v>
      </c>
      <c r="U34" s="46">
        <f>IF(BB14="","",BB14)</f>
        <v>0</v>
      </c>
      <c r="V34" s="48"/>
      <c r="W34" s="46"/>
      <c r="X34" s="51"/>
      <c r="Y34" s="47"/>
      <c r="Z34" s="46">
        <f>IF(BD18="","",BD18)</f>
        <v>0</v>
      </c>
      <c r="AA34" s="46" t="s">
        <v>5</v>
      </c>
      <c r="AB34" s="46">
        <f>IF(BB18="","",BB18)</f>
        <v>0</v>
      </c>
      <c r="AC34" s="48"/>
      <c r="AD34" s="52"/>
      <c r="AE34" s="46"/>
      <c r="AF34" s="47"/>
      <c r="AG34" s="46">
        <f>IF(BD22="","",BD22)</f>
        <v>0</v>
      </c>
      <c r="AH34" s="46" t="s">
        <v>5</v>
      </c>
      <c r="AI34" s="46">
        <f>IF(BB22="","",BB22)</f>
        <v>0</v>
      </c>
      <c r="AJ34" s="48"/>
      <c r="AK34" s="46"/>
      <c r="AL34" s="51"/>
      <c r="AM34" s="47"/>
      <c r="AN34" s="46">
        <f>IF(BD26="","",BD26)</f>
        <v>0</v>
      </c>
      <c r="AO34" s="46" t="s">
        <v>5</v>
      </c>
      <c r="AP34" s="46">
        <f>IF(BB26="","",BB26)</f>
        <v>0</v>
      </c>
      <c r="AQ34" s="48"/>
      <c r="AR34" s="52"/>
      <c r="AS34" s="46"/>
      <c r="AT34" s="47"/>
      <c r="AU34" s="46">
        <f>IF(BD30="","",BD30)</f>
        <v>0</v>
      </c>
      <c r="AV34" s="46" t="s">
        <v>5</v>
      </c>
      <c r="AW34" s="46">
        <f>IF(BB30="","",BB30)</f>
        <v>0</v>
      </c>
      <c r="AX34" s="48"/>
      <c r="AY34" s="46"/>
      <c r="AZ34" s="228"/>
      <c r="BA34" s="229"/>
      <c r="BB34" s="229"/>
      <c r="BC34" s="229"/>
      <c r="BD34" s="229"/>
      <c r="BE34" s="229"/>
      <c r="BF34" s="230"/>
      <c r="BG34" s="34"/>
      <c r="BH34" s="40"/>
      <c r="BI34" s="204">
        <v>0</v>
      </c>
      <c r="BJ34" s="35" t="s">
        <v>4</v>
      </c>
      <c r="BK34" s="204">
        <v>0</v>
      </c>
      <c r="BL34" s="41"/>
      <c r="BM34" s="37"/>
      <c r="BN34" s="34"/>
      <c r="BO34" s="40"/>
      <c r="BP34" s="204">
        <v>0</v>
      </c>
      <c r="BQ34" s="35" t="s">
        <v>4</v>
      </c>
      <c r="BR34" s="204">
        <v>0</v>
      </c>
      <c r="BS34" s="41"/>
      <c r="BT34" s="38"/>
      <c r="BU34" s="235"/>
      <c r="BV34" s="238"/>
      <c r="BW34" s="241"/>
      <c r="BX34" s="251"/>
      <c r="BY34" s="254"/>
      <c r="BZ34" s="254"/>
      <c r="CA34" s="257"/>
      <c r="CB34" s="42"/>
      <c r="CC34" s="260"/>
      <c r="CD34" s="249"/>
      <c r="CE34" s="15"/>
    </row>
    <row r="35" spans="1:83" ht="10.5" customHeight="1" x14ac:dyDescent="0.4">
      <c r="A35" s="279"/>
      <c r="B35" s="214"/>
      <c r="C35" s="46"/>
      <c r="D35" s="49"/>
      <c r="E35" s="46">
        <f>IF(BD7="","",BD7)</f>
        <v>0</v>
      </c>
      <c r="F35" s="46" t="s">
        <v>5</v>
      </c>
      <c r="G35" s="46">
        <f>IF(BB7="","",BB7)</f>
        <v>0</v>
      </c>
      <c r="H35" s="50"/>
      <c r="I35" s="46"/>
      <c r="J35" s="51"/>
      <c r="K35" s="49"/>
      <c r="L35" s="46">
        <f>IF(BD11="","",BD11)</f>
        <v>0</v>
      </c>
      <c r="M35" s="46" t="s">
        <v>5</v>
      </c>
      <c r="N35" s="46">
        <f>IF(BB11="","",BB11)</f>
        <v>0</v>
      </c>
      <c r="O35" s="50"/>
      <c r="P35" s="52"/>
      <c r="Q35" s="46"/>
      <c r="R35" s="49"/>
      <c r="S35" s="46">
        <f>IF(BD15="","",BD15)</f>
        <v>0</v>
      </c>
      <c r="T35" s="46" t="s">
        <v>5</v>
      </c>
      <c r="U35" s="46">
        <f>IF(BB15="","",BB15)</f>
        <v>0</v>
      </c>
      <c r="V35" s="50"/>
      <c r="W35" s="46"/>
      <c r="X35" s="51"/>
      <c r="Y35" s="49"/>
      <c r="Z35" s="46">
        <f>IF(BD19="","",BD19)</f>
        <v>0</v>
      </c>
      <c r="AA35" s="46" t="s">
        <v>5</v>
      </c>
      <c r="AB35" s="46">
        <f>IF(BB19="","",BB19)</f>
        <v>0</v>
      </c>
      <c r="AC35" s="50"/>
      <c r="AD35" s="52"/>
      <c r="AE35" s="46"/>
      <c r="AF35" s="49"/>
      <c r="AG35" s="46">
        <f>IF(BD23="","",BD23)</f>
        <v>0</v>
      </c>
      <c r="AH35" s="46" t="s">
        <v>5</v>
      </c>
      <c r="AI35" s="46">
        <f>IF(BB23="","",BB23)</f>
        <v>0</v>
      </c>
      <c r="AJ35" s="50"/>
      <c r="AK35" s="46"/>
      <c r="AL35" s="51"/>
      <c r="AM35" s="49"/>
      <c r="AN35" s="46">
        <f>IF(BD27="","",BD27)</f>
        <v>0</v>
      </c>
      <c r="AO35" s="46" t="s">
        <v>5</v>
      </c>
      <c r="AP35" s="46">
        <f>IF(BB27="","",BB27)</f>
        <v>0</v>
      </c>
      <c r="AQ35" s="50"/>
      <c r="AR35" s="52"/>
      <c r="AS35" s="46"/>
      <c r="AT35" s="49"/>
      <c r="AU35" s="46">
        <f>IF(BD31="","",BD31)</f>
        <v>0</v>
      </c>
      <c r="AV35" s="46" t="s">
        <v>5</v>
      </c>
      <c r="AW35" s="46">
        <f>IF(BB31="","",BB31)</f>
        <v>0</v>
      </c>
      <c r="AX35" s="50"/>
      <c r="AY35" s="46"/>
      <c r="AZ35" s="228"/>
      <c r="BA35" s="229"/>
      <c r="BB35" s="229"/>
      <c r="BC35" s="229"/>
      <c r="BD35" s="229"/>
      <c r="BE35" s="229"/>
      <c r="BF35" s="230"/>
      <c r="BG35" s="34"/>
      <c r="BH35" s="43"/>
      <c r="BI35" s="204">
        <v>0</v>
      </c>
      <c r="BJ35" s="35" t="s">
        <v>4</v>
      </c>
      <c r="BK35" s="204">
        <v>0</v>
      </c>
      <c r="BL35" s="44"/>
      <c r="BM35" s="37"/>
      <c r="BN35" s="34"/>
      <c r="BO35" s="43"/>
      <c r="BP35" s="204">
        <v>0</v>
      </c>
      <c r="BQ35" s="35" t="s">
        <v>4</v>
      </c>
      <c r="BR35" s="204">
        <v>0</v>
      </c>
      <c r="BS35" s="44"/>
      <c r="BT35" s="38"/>
      <c r="BU35" s="236"/>
      <c r="BV35" s="239"/>
      <c r="BW35" s="242"/>
      <c r="BX35" s="252"/>
      <c r="BY35" s="255"/>
      <c r="BZ35" s="255"/>
      <c r="CA35" s="258"/>
      <c r="CB35" s="180"/>
      <c r="CC35" s="261"/>
      <c r="CD35" s="249"/>
      <c r="CE35" s="15"/>
    </row>
    <row r="36" spans="1:83" ht="2.25" customHeight="1" x14ac:dyDescent="0.4">
      <c r="A36" s="174"/>
      <c r="B36" s="215"/>
      <c r="C36" s="181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3"/>
      <c r="Y36" s="182"/>
      <c r="Z36" s="182"/>
      <c r="AA36" s="182"/>
      <c r="AB36" s="182"/>
      <c r="AC36" s="182"/>
      <c r="AD36" s="184"/>
      <c r="AE36" s="182"/>
      <c r="AF36" s="182"/>
      <c r="AG36" s="182"/>
      <c r="AH36" s="182"/>
      <c r="AI36" s="182"/>
      <c r="AJ36" s="182"/>
      <c r="AK36" s="182"/>
      <c r="AL36" s="183"/>
      <c r="AM36" s="182"/>
      <c r="AN36" s="182"/>
      <c r="AO36" s="182"/>
      <c r="AP36" s="182"/>
      <c r="AQ36" s="182"/>
      <c r="AR36" s="184"/>
      <c r="AS36" s="182"/>
      <c r="AT36" s="182"/>
      <c r="AU36" s="182"/>
      <c r="AV36" s="182"/>
      <c r="AW36" s="182"/>
      <c r="AX36" s="182"/>
      <c r="AY36" s="182"/>
      <c r="AZ36" s="231"/>
      <c r="BA36" s="232"/>
      <c r="BB36" s="232"/>
      <c r="BC36" s="232"/>
      <c r="BD36" s="232"/>
      <c r="BE36" s="232"/>
      <c r="BF36" s="233"/>
      <c r="BG36" s="183"/>
      <c r="BH36" s="182"/>
      <c r="BI36" s="182"/>
      <c r="BJ36" s="182"/>
      <c r="BK36" s="182"/>
      <c r="BL36" s="182"/>
      <c r="BM36" s="184"/>
      <c r="BN36" s="183"/>
      <c r="BO36" s="182"/>
      <c r="BP36" s="182"/>
      <c r="BQ36" s="182"/>
      <c r="BR36" s="182"/>
      <c r="BS36" s="182"/>
      <c r="BT36" s="185"/>
      <c r="BU36" s="186"/>
      <c r="BV36" s="173"/>
      <c r="BW36" s="187"/>
      <c r="BX36" s="188"/>
      <c r="BY36" s="189"/>
      <c r="BZ36" s="175"/>
      <c r="CA36" s="190"/>
      <c r="CB36" s="39"/>
      <c r="CC36" s="191"/>
      <c r="CE36" s="15"/>
    </row>
    <row r="37" spans="1:83" ht="10.5" customHeight="1" x14ac:dyDescent="0.4">
      <c r="A37" s="278"/>
      <c r="B37" s="213" t="str">
        <f>+B66</f>
        <v>I</v>
      </c>
      <c r="C37" s="280">
        <f>IF(E38="","",SUM(E38,E39))</f>
        <v>0</v>
      </c>
      <c r="D37" s="217"/>
      <c r="E37" s="216" t="str">
        <f>IF(E39="",IF(C37&gt;H37,"□","■"),IF(E38="","",IF(C37=H37,"△",IF(C37&gt;H37,"○","●"))))</f>
        <v>△</v>
      </c>
      <c r="F37" s="216"/>
      <c r="G37" s="216"/>
      <c r="H37" s="217">
        <f>IF(G38="","",SUM(G38,G39))</f>
        <v>0</v>
      </c>
      <c r="I37" s="217"/>
      <c r="J37" s="218">
        <f>IF(L38="","",SUM(L38,L39))</f>
        <v>0</v>
      </c>
      <c r="K37" s="217"/>
      <c r="L37" s="216" t="str">
        <f>IF(L39="",IF(J37&gt;O37,"□","■"),IF(L38="","",IF(J37=O37,"△",IF(J37&gt;O37,"○","●"))))</f>
        <v>△</v>
      </c>
      <c r="M37" s="216"/>
      <c r="N37" s="216"/>
      <c r="O37" s="217">
        <f>IF(N38="","",SUM(N38,N39))</f>
        <v>0</v>
      </c>
      <c r="P37" s="263"/>
      <c r="Q37" s="217">
        <f>IF(S38="","",SUM(S38,S39))</f>
        <v>0</v>
      </c>
      <c r="R37" s="217"/>
      <c r="S37" s="216" t="str">
        <f>IF(S39="",IF(Q37&gt;V37,"□","■"),IF(S38="","",IF(Q37=V37,"△",IF(Q37&gt;V37,"○","●"))))</f>
        <v>△</v>
      </c>
      <c r="T37" s="216"/>
      <c r="U37" s="216"/>
      <c r="V37" s="217">
        <f>IF(U38="","",SUM(U38,U39))</f>
        <v>0</v>
      </c>
      <c r="W37" s="217"/>
      <c r="X37" s="218">
        <f>IF(Z38="","",SUM(Z38,Z39))</f>
        <v>0</v>
      </c>
      <c r="Y37" s="217"/>
      <c r="Z37" s="216" t="str">
        <f>IF(Z39="",IF(X37&gt;AC37,"□","■"),IF(Z38="","",IF(X37=AC37,"△",IF(X37&gt;AC37,"○","●"))))</f>
        <v>△</v>
      </c>
      <c r="AA37" s="216"/>
      <c r="AB37" s="216"/>
      <c r="AC37" s="217">
        <f>IF(AB38="","",SUM(AB38,AB39))</f>
        <v>0</v>
      </c>
      <c r="AD37" s="263"/>
      <c r="AE37" s="217">
        <f>IF(AG38="","",SUM(AG38,AG39))</f>
        <v>0</v>
      </c>
      <c r="AF37" s="217"/>
      <c r="AG37" s="216" t="str">
        <f>IF(AG39="",IF(AE37&gt;AJ37,"□","■"),IF(AG38="","",IF(AE37=AJ37,"△",IF(AE37&gt;AJ37,"○","●"))))</f>
        <v>△</v>
      </c>
      <c r="AH37" s="216"/>
      <c r="AI37" s="216"/>
      <c r="AJ37" s="217">
        <f>IF(AI38="","",SUM(AI38,AI39))</f>
        <v>0</v>
      </c>
      <c r="AK37" s="217"/>
      <c r="AL37" s="218">
        <f>IF(AN38="","",SUM(AN38,AN39))</f>
        <v>0</v>
      </c>
      <c r="AM37" s="217"/>
      <c r="AN37" s="216" t="str">
        <f>IF(AN39="",IF(AL37&gt;AQ37,"□","■"),IF(AN38="","",IF(AL37=AQ37,"△",IF(AL37&gt;AQ37,"○","●"))))</f>
        <v>△</v>
      </c>
      <c r="AO37" s="216"/>
      <c r="AP37" s="216"/>
      <c r="AQ37" s="217">
        <f>IF(AP38="","",SUM(AP38,AP39))</f>
        <v>0</v>
      </c>
      <c r="AR37" s="263"/>
      <c r="AS37" s="217">
        <f>IF(AU38="","",SUM(AU38,AU39))</f>
        <v>0</v>
      </c>
      <c r="AT37" s="217"/>
      <c r="AU37" s="216" t="str">
        <f>IF(AU39="",IF(AS37&gt;AX37,"□","■"),IF(AU38="","",IF(AS37=AX37,"△",IF(AS37&gt;AX37,"○","●"))))</f>
        <v>△</v>
      </c>
      <c r="AV37" s="216"/>
      <c r="AW37" s="216"/>
      <c r="AX37" s="217">
        <f>IF(AW38="","",SUM(AW38,AW39))</f>
        <v>0</v>
      </c>
      <c r="AY37" s="217"/>
      <c r="AZ37" s="218">
        <f>IF(BB38="","",SUM(BB38,BB39))</f>
        <v>0</v>
      </c>
      <c r="BA37" s="217"/>
      <c r="BB37" s="216" t="str">
        <f>IF(BB39="",IF(AZ37&gt;BE37,"□","■"),IF(BB38="","",IF(AZ37=BE37,"△",IF(AZ37&gt;BE37,"○","●"))))</f>
        <v>△</v>
      </c>
      <c r="BC37" s="216"/>
      <c r="BD37" s="216"/>
      <c r="BE37" s="217">
        <f>IF(BD38="","",SUM(BD38,BD39))</f>
        <v>0</v>
      </c>
      <c r="BF37" s="217"/>
      <c r="BG37" s="225"/>
      <c r="BH37" s="226"/>
      <c r="BI37" s="226"/>
      <c r="BJ37" s="226"/>
      <c r="BK37" s="226"/>
      <c r="BL37" s="226"/>
      <c r="BM37" s="227"/>
      <c r="BN37" s="286">
        <f>IF(BP38="","",BP38+BP39)</f>
        <v>0</v>
      </c>
      <c r="BO37" s="287"/>
      <c r="BP37" s="216" t="str">
        <f>IF(BP39="",IF(BN37&gt;BS37,"□","■"),IF(BP38="","",IF(BN37=BS37,"△",IF(BN37&gt;BS37,"○","●"))))</f>
        <v>△</v>
      </c>
      <c r="BQ37" s="216"/>
      <c r="BR37" s="216"/>
      <c r="BS37" s="287">
        <f>IF(BR38="","",BR38+BR39)</f>
        <v>0</v>
      </c>
      <c r="BT37" s="288"/>
      <c r="BU37" s="243">
        <f>COUNTIF($C37:$BT39,"○")+COUNTIF($C37:$BT39,"□")</f>
        <v>0</v>
      </c>
      <c r="BV37" s="244">
        <f>COUNTIF($C37:$BT39,"△")</f>
        <v>9</v>
      </c>
      <c r="BW37" s="245">
        <f>COUNTIF($C37:$BT39,"●")</f>
        <v>0</v>
      </c>
      <c r="BX37" s="289">
        <f t="shared" ref="BX37" si="15">+BU37*3+BV37</f>
        <v>9</v>
      </c>
      <c r="BY37" s="270">
        <f>IF(COUNTIF($C37:$BT39,"●")+COUNTIF($C37:$BT39,"○")+COUNTIF($C37:$BT39,"△")=0,"",SUM(C37,J37,Q37,X37,AE37,AL37,AS37,AZ37,BG37,BN37))</f>
        <v>0</v>
      </c>
      <c r="BZ37" s="270">
        <f>IF(COUNTIF($C37:$BT39,"●")+COUNTIF($C37:BT39,"○")+COUNTIF($C37:$BT39,"△")=0,"",SUM(,H37,O37,V37,AC37,AJ37,AQ37,AX37,BE37,BL37,BS37))</f>
        <v>0</v>
      </c>
      <c r="CA37" s="268">
        <f>IF(COUNTIF($C37:$BT39,"●")+COUNTIF($C37:$BT39,"○")+COUNTIF($C37:$BT39,"△")=0,"",$BY37-$BZ37)</f>
        <v>0</v>
      </c>
      <c r="CB37" s="42">
        <f>IF(BX37="","",BX37*1000+CA37*10+BY37)</f>
        <v>9000</v>
      </c>
      <c r="CC37" s="269">
        <f>IF(BX37="","",RANK(CB37,$CB$5:$CB$43,0))</f>
        <v>1</v>
      </c>
      <c r="CD37" s="248"/>
      <c r="CE37" s="15"/>
    </row>
    <row r="38" spans="1:83" ht="10.5" customHeight="1" x14ac:dyDescent="0.4">
      <c r="A38" s="279"/>
      <c r="B38" s="214"/>
      <c r="C38" s="45"/>
      <c r="D38" s="47"/>
      <c r="E38" s="46">
        <f>IF(BK6="","",BK6)</f>
        <v>0</v>
      </c>
      <c r="F38" s="46" t="s">
        <v>5</v>
      </c>
      <c r="G38" s="46">
        <f>IF(BI6="","",BI6)</f>
        <v>0</v>
      </c>
      <c r="H38" s="48"/>
      <c r="I38" s="46"/>
      <c r="J38" s="51"/>
      <c r="K38" s="47"/>
      <c r="L38" s="46">
        <f>IF(BK10="","",BK10)</f>
        <v>0</v>
      </c>
      <c r="M38" s="46" t="s">
        <v>5</v>
      </c>
      <c r="N38" s="46">
        <f>IF(BI10="","",BI10)</f>
        <v>0</v>
      </c>
      <c r="O38" s="48"/>
      <c r="P38" s="52"/>
      <c r="Q38" s="46"/>
      <c r="R38" s="47"/>
      <c r="S38" s="46">
        <f>IF(BK14="","",BK14)</f>
        <v>0</v>
      </c>
      <c r="T38" s="46" t="s">
        <v>5</v>
      </c>
      <c r="U38" s="46">
        <f>IF(BI14="","",BI14)</f>
        <v>0</v>
      </c>
      <c r="V38" s="48"/>
      <c r="W38" s="46"/>
      <c r="X38" s="51"/>
      <c r="Y38" s="47"/>
      <c r="Z38" s="46">
        <f>IF(BK18="","",BK18)</f>
        <v>0</v>
      </c>
      <c r="AA38" s="46" t="s">
        <v>5</v>
      </c>
      <c r="AB38" s="46">
        <f>IF(BI18="","",BI18)</f>
        <v>0</v>
      </c>
      <c r="AC38" s="48"/>
      <c r="AD38" s="52"/>
      <c r="AE38" s="46"/>
      <c r="AF38" s="47"/>
      <c r="AG38" s="46">
        <f>IF(BK22="","",BK22)</f>
        <v>0</v>
      </c>
      <c r="AH38" s="46" t="s">
        <v>5</v>
      </c>
      <c r="AI38" s="46">
        <f>IF(BI22="","",BI22)</f>
        <v>0</v>
      </c>
      <c r="AJ38" s="48"/>
      <c r="AK38" s="46"/>
      <c r="AL38" s="51"/>
      <c r="AM38" s="47"/>
      <c r="AN38" s="46">
        <f>IF(BK26="","",BK26)</f>
        <v>0</v>
      </c>
      <c r="AO38" s="46" t="s">
        <v>5</v>
      </c>
      <c r="AP38" s="46">
        <f>IF(BI26="","",BI26)</f>
        <v>0</v>
      </c>
      <c r="AQ38" s="48"/>
      <c r="AR38" s="52"/>
      <c r="AS38" s="46"/>
      <c r="AT38" s="47"/>
      <c r="AU38" s="46">
        <f>IF(BK30="","",BK30)</f>
        <v>0</v>
      </c>
      <c r="AV38" s="46" t="s">
        <v>5</v>
      </c>
      <c r="AW38" s="46">
        <f>IF(BI30="","",BI30)</f>
        <v>0</v>
      </c>
      <c r="AX38" s="48"/>
      <c r="AY38" s="46"/>
      <c r="AZ38" s="51"/>
      <c r="BA38" s="47"/>
      <c r="BB38" s="46">
        <f>IF(BK34="","",BK34)</f>
        <v>0</v>
      </c>
      <c r="BC38" s="46" t="s">
        <v>5</v>
      </c>
      <c r="BD38" s="46">
        <f>IF(BI34="","",BI34)</f>
        <v>0</v>
      </c>
      <c r="BE38" s="48"/>
      <c r="BF38" s="46"/>
      <c r="BG38" s="228"/>
      <c r="BH38" s="229"/>
      <c r="BI38" s="229"/>
      <c r="BJ38" s="229"/>
      <c r="BK38" s="229"/>
      <c r="BL38" s="229"/>
      <c r="BM38" s="230"/>
      <c r="BN38" s="34"/>
      <c r="BO38" s="40"/>
      <c r="BP38" s="204">
        <v>0</v>
      </c>
      <c r="BQ38" s="35" t="s">
        <v>4</v>
      </c>
      <c r="BR38" s="204">
        <v>0</v>
      </c>
      <c r="BS38" s="41"/>
      <c r="BT38" s="38"/>
      <c r="BU38" s="235"/>
      <c r="BV38" s="238"/>
      <c r="BW38" s="241"/>
      <c r="BX38" s="251"/>
      <c r="BY38" s="254"/>
      <c r="BZ38" s="254"/>
      <c r="CA38" s="257"/>
      <c r="CB38" s="42"/>
      <c r="CC38" s="260"/>
      <c r="CD38" s="249"/>
      <c r="CE38" s="15"/>
    </row>
    <row r="39" spans="1:83" ht="10.5" customHeight="1" x14ac:dyDescent="0.4">
      <c r="A39" s="279"/>
      <c r="B39" s="214"/>
      <c r="C39" s="45"/>
      <c r="D39" s="49"/>
      <c r="E39" s="46">
        <f>IF(BK7="","",BK7)</f>
        <v>0</v>
      </c>
      <c r="F39" s="46" t="s">
        <v>5</v>
      </c>
      <c r="G39" s="46">
        <f>IF(BI7="","",BI7)</f>
        <v>0</v>
      </c>
      <c r="H39" s="50"/>
      <c r="I39" s="46"/>
      <c r="J39" s="51"/>
      <c r="K39" s="49"/>
      <c r="L39" s="46">
        <f>IF(BK11="","",BK11)</f>
        <v>0</v>
      </c>
      <c r="M39" s="46" t="s">
        <v>5</v>
      </c>
      <c r="N39" s="46">
        <f>IF(BI11="","",BI11)</f>
        <v>0</v>
      </c>
      <c r="O39" s="50"/>
      <c r="P39" s="52"/>
      <c r="Q39" s="46"/>
      <c r="R39" s="49"/>
      <c r="S39" s="46">
        <f>IF(BK15="","",BK15)</f>
        <v>0</v>
      </c>
      <c r="T39" s="46" t="s">
        <v>5</v>
      </c>
      <c r="U39" s="46">
        <f>IF(BI15="","",BI15)</f>
        <v>0</v>
      </c>
      <c r="V39" s="50"/>
      <c r="W39" s="46"/>
      <c r="X39" s="51"/>
      <c r="Y39" s="49"/>
      <c r="Z39" s="46">
        <f>IF(BK19="","",BK19)</f>
        <v>0</v>
      </c>
      <c r="AA39" s="46" t="s">
        <v>5</v>
      </c>
      <c r="AB39" s="46">
        <f>IF(BI19="","",BI19)</f>
        <v>0</v>
      </c>
      <c r="AC39" s="50"/>
      <c r="AD39" s="52"/>
      <c r="AE39" s="46"/>
      <c r="AF39" s="49"/>
      <c r="AG39" s="46">
        <f>IF(BK23="","",BK23)</f>
        <v>0</v>
      </c>
      <c r="AH39" s="46" t="s">
        <v>5</v>
      </c>
      <c r="AI39" s="46">
        <f>IF(BI23="","",BI23)</f>
        <v>0</v>
      </c>
      <c r="AJ39" s="50"/>
      <c r="AK39" s="46"/>
      <c r="AL39" s="51"/>
      <c r="AM39" s="49"/>
      <c r="AN39" s="46">
        <f>IF(BK27="","",BK27)</f>
        <v>0</v>
      </c>
      <c r="AO39" s="46" t="s">
        <v>5</v>
      </c>
      <c r="AP39" s="46">
        <f>IF(BI27="","",BI27)</f>
        <v>0</v>
      </c>
      <c r="AQ39" s="50"/>
      <c r="AR39" s="52"/>
      <c r="AS39" s="46"/>
      <c r="AT39" s="49"/>
      <c r="AU39" s="46">
        <f>IF(BK31="","",BK31)</f>
        <v>0</v>
      </c>
      <c r="AV39" s="46" t="s">
        <v>5</v>
      </c>
      <c r="AW39" s="46">
        <f>IF(BI31="","",BI31)</f>
        <v>0</v>
      </c>
      <c r="AX39" s="50"/>
      <c r="AY39" s="46"/>
      <c r="AZ39" s="51"/>
      <c r="BA39" s="49"/>
      <c r="BB39" s="46">
        <f>IF(BK35="","",BK35)</f>
        <v>0</v>
      </c>
      <c r="BC39" s="46" t="s">
        <v>5</v>
      </c>
      <c r="BD39" s="46">
        <f>IF(BI35="","",BI35)</f>
        <v>0</v>
      </c>
      <c r="BE39" s="50"/>
      <c r="BF39" s="46"/>
      <c r="BG39" s="228"/>
      <c r="BH39" s="229"/>
      <c r="BI39" s="229"/>
      <c r="BJ39" s="229"/>
      <c r="BK39" s="229"/>
      <c r="BL39" s="229"/>
      <c r="BM39" s="230"/>
      <c r="BN39" s="34"/>
      <c r="BO39" s="43"/>
      <c r="BP39" s="204">
        <v>0</v>
      </c>
      <c r="BQ39" s="35" t="s">
        <v>4</v>
      </c>
      <c r="BR39" s="204">
        <v>0</v>
      </c>
      <c r="BS39" s="44"/>
      <c r="BT39" s="38"/>
      <c r="BU39" s="236"/>
      <c r="BV39" s="239"/>
      <c r="BW39" s="242"/>
      <c r="BX39" s="252"/>
      <c r="BY39" s="255"/>
      <c r="BZ39" s="255"/>
      <c r="CA39" s="258"/>
      <c r="CB39" s="180"/>
      <c r="CC39" s="261"/>
      <c r="CD39" s="249"/>
      <c r="CE39" s="15"/>
    </row>
    <row r="40" spans="1:83" ht="2.25" customHeight="1" x14ac:dyDescent="0.4">
      <c r="A40" s="174"/>
      <c r="B40" s="215"/>
      <c r="C40" s="181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3"/>
      <c r="Y40" s="182"/>
      <c r="Z40" s="182"/>
      <c r="AA40" s="182"/>
      <c r="AB40" s="182"/>
      <c r="AC40" s="182"/>
      <c r="AD40" s="184"/>
      <c r="AE40" s="182"/>
      <c r="AF40" s="182"/>
      <c r="AG40" s="182"/>
      <c r="AH40" s="182"/>
      <c r="AI40" s="182"/>
      <c r="AJ40" s="182"/>
      <c r="AK40" s="182"/>
      <c r="AL40" s="183"/>
      <c r="AM40" s="182"/>
      <c r="AN40" s="182"/>
      <c r="AO40" s="182"/>
      <c r="AP40" s="182"/>
      <c r="AQ40" s="182"/>
      <c r="AR40" s="184"/>
      <c r="AS40" s="182"/>
      <c r="AT40" s="182"/>
      <c r="AU40" s="182"/>
      <c r="AV40" s="182"/>
      <c r="AW40" s="182"/>
      <c r="AX40" s="182"/>
      <c r="AY40" s="182"/>
      <c r="AZ40" s="183"/>
      <c r="BA40" s="182"/>
      <c r="BB40" s="182"/>
      <c r="BC40" s="182"/>
      <c r="BD40" s="182"/>
      <c r="BE40" s="182"/>
      <c r="BF40" s="182"/>
      <c r="BG40" s="231"/>
      <c r="BH40" s="232"/>
      <c r="BI40" s="232"/>
      <c r="BJ40" s="232"/>
      <c r="BK40" s="232"/>
      <c r="BL40" s="232"/>
      <c r="BM40" s="233"/>
      <c r="BN40" s="183"/>
      <c r="BO40" s="182"/>
      <c r="BP40" s="182"/>
      <c r="BQ40" s="182"/>
      <c r="BR40" s="182"/>
      <c r="BS40" s="182"/>
      <c r="BT40" s="185"/>
      <c r="BU40" s="186"/>
      <c r="BV40" s="173"/>
      <c r="BW40" s="187"/>
      <c r="BX40" s="188"/>
      <c r="BY40" s="189"/>
      <c r="BZ40" s="175"/>
      <c r="CA40" s="190"/>
      <c r="CB40" s="39"/>
      <c r="CC40" s="191"/>
      <c r="CE40" s="15"/>
    </row>
    <row r="41" spans="1:83" ht="10.5" customHeight="1" x14ac:dyDescent="0.4">
      <c r="A41" s="278"/>
      <c r="B41" s="213" t="str">
        <f>+B67</f>
        <v>J</v>
      </c>
      <c r="C41" s="280">
        <f>IF(E42="","",SUM(E42,E43))</f>
        <v>0</v>
      </c>
      <c r="D41" s="217"/>
      <c r="E41" s="216" t="str">
        <f>IF(E43="",IF(C41&gt;H41,"□","■"),IF(E42="","",IF(C41=H41,"△",IF(C41&gt;H41,"○","●"))))</f>
        <v>△</v>
      </c>
      <c r="F41" s="216"/>
      <c r="G41" s="216"/>
      <c r="H41" s="217">
        <f>IF(G42="","",SUM(G42,G43))</f>
        <v>0</v>
      </c>
      <c r="I41" s="217"/>
      <c r="J41" s="218">
        <f>IF(L42="","",SUM(L42,L43))</f>
        <v>0</v>
      </c>
      <c r="K41" s="217"/>
      <c r="L41" s="216" t="str">
        <f>IF(L43="",IF(J41&gt;O41,"□","■"),IF(L42="","",IF(J41=O41,"△",IF(J41&gt;O41,"○","●"))))</f>
        <v>△</v>
      </c>
      <c r="M41" s="216"/>
      <c r="N41" s="216"/>
      <c r="O41" s="217">
        <f>IF(N42="","",SUM(N42,N43))</f>
        <v>0</v>
      </c>
      <c r="P41" s="263"/>
      <c r="Q41" s="218">
        <f>IF(S42="","",SUM(S42,S43))</f>
        <v>0</v>
      </c>
      <c r="R41" s="217"/>
      <c r="S41" s="216" t="str">
        <f>IF(S43="",IF(Q41&gt;V41,"□","■"),IF(S42="","",IF(Q41=V41,"△",IF(Q41&gt;V41,"○","●"))))</f>
        <v>△</v>
      </c>
      <c r="T41" s="216"/>
      <c r="U41" s="216"/>
      <c r="V41" s="217">
        <f>IF(U42="","",SUM(U42,U43))</f>
        <v>0</v>
      </c>
      <c r="W41" s="263"/>
      <c r="X41" s="218">
        <f>IF(Z42="","",SUM(Z42,Z43))</f>
        <v>0</v>
      </c>
      <c r="Y41" s="217"/>
      <c r="Z41" s="216" t="str">
        <f>IF(Z43="",IF(X41&gt;AC41,"□","■"),IF(Z42="","",IF(X41=AC41,"△",IF(X41&gt;AC41,"○","●"))))</f>
        <v>△</v>
      </c>
      <c r="AA41" s="216"/>
      <c r="AB41" s="216"/>
      <c r="AC41" s="217">
        <f>IF(AB42="","",SUM(AB42,AB43))</f>
        <v>0</v>
      </c>
      <c r="AD41" s="263"/>
      <c r="AE41" s="218">
        <f>IF(AG42="","",SUM(AG42,AG43))</f>
        <v>0</v>
      </c>
      <c r="AF41" s="217"/>
      <c r="AG41" s="216" t="str">
        <f>IF(AG43="",IF(AE41&gt;AJ41,"□","■"),IF(AG42="","",IF(AE41=AJ41,"△",IF(AE41&gt;AJ41,"○","●"))))</f>
        <v>△</v>
      </c>
      <c r="AH41" s="216"/>
      <c r="AI41" s="216"/>
      <c r="AJ41" s="217">
        <f>IF(AI42="","",SUM(AI42,AI43))</f>
        <v>0</v>
      </c>
      <c r="AK41" s="263"/>
      <c r="AL41" s="218">
        <f>IF(AN42="","",SUM(AN42,AN43))</f>
        <v>0</v>
      </c>
      <c r="AM41" s="217"/>
      <c r="AN41" s="216" t="str">
        <f>IF(AN43="",IF(AL41&gt;AQ41,"□","■"),IF(AN42="","",IF(AL41=AQ41,"△",IF(AL41&gt;AQ41,"○","●"))))</f>
        <v>△</v>
      </c>
      <c r="AO41" s="216"/>
      <c r="AP41" s="216"/>
      <c r="AQ41" s="217">
        <f>IF(AP42="","",SUM(AP42,AP43))</f>
        <v>0</v>
      </c>
      <c r="AR41" s="263"/>
      <c r="AS41" s="218">
        <f>IF(AU42="","",SUM(AU42,AU43))</f>
        <v>0</v>
      </c>
      <c r="AT41" s="217"/>
      <c r="AU41" s="216" t="str">
        <f>IF(AU43="",IF(AS41&gt;AX41,"□","■"),IF(AU42="","",IF(AS41=AX41,"△",IF(AS41&gt;AX41,"○","●"))))</f>
        <v>△</v>
      </c>
      <c r="AV41" s="216"/>
      <c r="AW41" s="216"/>
      <c r="AX41" s="217">
        <f>IF(AW42="","",SUM(AW42,AW43))</f>
        <v>0</v>
      </c>
      <c r="AY41" s="263"/>
      <c r="AZ41" s="218">
        <f>IF(BB42="","",SUM(BB42,BB43))</f>
        <v>0</v>
      </c>
      <c r="BA41" s="217"/>
      <c r="BB41" s="216" t="str">
        <f>IF(BB43="",IF(AZ41&gt;BE41,"□","■"),IF(BB42="","",IF(AZ41=BE41,"△",IF(AZ41&gt;BE41,"○","●"))))</f>
        <v>△</v>
      </c>
      <c r="BC41" s="216"/>
      <c r="BD41" s="216"/>
      <c r="BE41" s="217">
        <f>IF(BD42="","",SUM(BD42,BD43))</f>
        <v>0</v>
      </c>
      <c r="BF41" s="263"/>
      <c r="BG41" s="218">
        <f>IF(BI42="","",SUM(BI42,BI43))</f>
        <v>0</v>
      </c>
      <c r="BH41" s="217"/>
      <c r="BI41" s="216" t="str">
        <f>IF(BI43="",IF(BG41&gt;BL41,"□","■"),IF(BI42="","",IF(BG41=BL41,"△",IF(BG41&gt;BL41,"○","●"))))</f>
        <v>△</v>
      </c>
      <c r="BJ41" s="216"/>
      <c r="BK41" s="216"/>
      <c r="BL41" s="217">
        <f>IF(BK42="","",SUM(BK42,BK43))</f>
        <v>0</v>
      </c>
      <c r="BM41" s="263"/>
      <c r="BN41" s="281"/>
      <c r="BO41" s="281"/>
      <c r="BP41" s="281"/>
      <c r="BQ41" s="281"/>
      <c r="BR41" s="281"/>
      <c r="BS41" s="281"/>
      <c r="BT41" s="282"/>
      <c r="BU41" s="243">
        <f>COUNTIF($C41:$BT43,"○")+COUNTIF($C41:$BT43,"□")</f>
        <v>0</v>
      </c>
      <c r="BV41" s="244">
        <f>COUNTIF($C41:$BT43,"△")</f>
        <v>9</v>
      </c>
      <c r="BW41" s="245">
        <f>COUNTIF($C41:$BT43,"●")</f>
        <v>0</v>
      </c>
      <c r="BX41" s="271">
        <f t="shared" ref="BX41" si="16">+BU41*3+BV41</f>
        <v>9</v>
      </c>
      <c r="BY41" s="273">
        <f>IF(COUNTIF($C41:$BT43,"●")+COUNTIF($C41:$BT43,"○")+COUNTIF($C41:$BT43,"△")=0,"",SUM(C41,J41,Q41,X41,AE41,AL41,AS41,AZ41,BG41,BN41))</f>
        <v>0</v>
      </c>
      <c r="BZ41" s="275">
        <f>IF(COUNTIF($C41:$BT43,"●")+COUNTIF($C41:BT43,"○")+COUNTIF($C41:$BT43,"△")=0,"",SUM(,H41,O41,V41,AC41,AJ41,AQ41,AX41,BE41,BL41,BS41))</f>
        <v>0</v>
      </c>
      <c r="CA41" s="264">
        <f>IF(COUNTIF($C41:$BT43,"●")+COUNTIF($C41:$BT43,"○")+COUNTIF($C41:$BT43,"△")=0,"",$BY41-$BZ41)</f>
        <v>0</v>
      </c>
      <c r="CB41" s="42">
        <f>IF(BX41="","",BX41*1000+CA41*10+BY41)</f>
        <v>9000</v>
      </c>
      <c r="CC41" s="266">
        <f>IF(BX41="","",RANK(CB41,$CB$5:$CB$43,0))</f>
        <v>1</v>
      </c>
      <c r="CD41" s="248"/>
      <c r="CE41" s="15"/>
    </row>
    <row r="42" spans="1:83" ht="10.5" customHeight="1" x14ac:dyDescent="0.4">
      <c r="A42" s="279"/>
      <c r="B42" s="214"/>
      <c r="C42" s="45"/>
      <c r="D42" s="47"/>
      <c r="E42" s="46">
        <f>IF(BR6="","",BR6)</f>
        <v>0</v>
      </c>
      <c r="F42" s="46" t="s">
        <v>5</v>
      </c>
      <c r="G42" s="46">
        <f>IF(BP6="","",BP6)</f>
        <v>0</v>
      </c>
      <c r="H42" s="48"/>
      <c r="I42" s="46"/>
      <c r="J42" s="51"/>
      <c r="K42" s="47"/>
      <c r="L42" s="46">
        <f>IF(BR10="","",BR10)</f>
        <v>0</v>
      </c>
      <c r="M42" s="46" t="s">
        <v>5</v>
      </c>
      <c r="N42" s="46">
        <f>IF(BP10="","",BP10)</f>
        <v>0</v>
      </c>
      <c r="O42" s="48"/>
      <c r="P42" s="52"/>
      <c r="Q42" s="46"/>
      <c r="R42" s="47"/>
      <c r="S42" s="46">
        <f>IF(BR14="","",BR14)</f>
        <v>0</v>
      </c>
      <c r="T42" s="46" t="s">
        <v>5</v>
      </c>
      <c r="U42" s="46">
        <f>IF(BP14="","",BP14)</f>
        <v>0</v>
      </c>
      <c r="V42" s="48"/>
      <c r="W42" s="46"/>
      <c r="X42" s="51"/>
      <c r="Y42" s="47"/>
      <c r="Z42" s="46">
        <f>IF(BR18="","",BR18)</f>
        <v>0</v>
      </c>
      <c r="AA42" s="46" t="s">
        <v>5</v>
      </c>
      <c r="AB42" s="46">
        <f>IF(BP18="","",BP18)</f>
        <v>0</v>
      </c>
      <c r="AC42" s="48"/>
      <c r="AD42" s="52"/>
      <c r="AE42" s="46"/>
      <c r="AF42" s="47"/>
      <c r="AG42" s="46">
        <f>IF(BR22="","",BR22)</f>
        <v>0</v>
      </c>
      <c r="AH42" s="46" t="s">
        <v>5</v>
      </c>
      <c r="AI42" s="46">
        <f>IF(BP22="","",BP22)</f>
        <v>0</v>
      </c>
      <c r="AJ42" s="48"/>
      <c r="AK42" s="46"/>
      <c r="AL42" s="51"/>
      <c r="AM42" s="47"/>
      <c r="AN42" s="46">
        <f>IF(BR26="","",BR26)</f>
        <v>0</v>
      </c>
      <c r="AO42" s="46" t="s">
        <v>5</v>
      </c>
      <c r="AP42" s="46">
        <f>IF(BP26="","",BP26)</f>
        <v>0</v>
      </c>
      <c r="AQ42" s="48"/>
      <c r="AR42" s="52"/>
      <c r="AS42" s="46"/>
      <c r="AT42" s="47"/>
      <c r="AU42" s="46">
        <f>IF(BR30="","",BR30)</f>
        <v>0</v>
      </c>
      <c r="AV42" s="46" t="s">
        <v>5</v>
      </c>
      <c r="AW42" s="46">
        <f>IF(BP30="","",BP30)</f>
        <v>0</v>
      </c>
      <c r="AX42" s="48"/>
      <c r="AY42" s="46"/>
      <c r="AZ42" s="51"/>
      <c r="BA42" s="47"/>
      <c r="BB42" s="46">
        <f>IF(BR34="","",BR34)</f>
        <v>0</v>
      </c>
      <c r="BC42" s="46" t="s">
        <v>5</v>
      </c>
      <c r="BD42" s="46">
        <f>IF(BP34="","",BP34)</f>
        <v>0</v>
      </c>
      <c r="BE42" s="48"/>
      <c r="BF42" s="46"/>
      <c r="BG42" s="51"/>
      <c r="BH42" s="47"/>
      <c r="BI42" s="46">
        <f>IF(BR38="","",BR38)</f>
        <v>0</v>
      </c>
      <c r="BJ42" s="46" t="s">
        <v>5</v>
      </c>
      <c r="BK42" s="46">
        <f>IF(BP38="","",BP38)</f>
        <v>0</v>
      </c>
      <c r="BL42" s="48"/>
      <c r="BM42" s="52"/>
      <c r="BN42" s="222"/>
      <c r="BO42" s="222"/>
      <c r="BP42" s="222"/>
      <c r="BQ42" s="222"/>
      <c r="BR42" s="222"/>
      <c r="BS42" s="222"/>
      <c r="BT42" s="283"/>
      <c r="BU42" s="235"/>
      <c r="BV42" s="238"/>
      <c r="BW42" s="241"/>
      <c r="BX42" s="272"/>
      <c r="BY42" s="274"/>
      <c r="BZ42" s="276"/>
      <c r="CA42" s="265"/>
      <c r="CB42" s="42"/>
      <c r="CC42" s="267"/>
      <c r="CD42" s="249"/>
      <c r="CE42" s="15"/>
    </row>
    <row r="43" spans="1:83" ht="10.5" customHeight="1" x14ac:dyDescent="0.4">
      <c r="A43" s="279"/>
      <c r="B43" s="214"/>
      <c r="C43" s="45"/>
      <c r="D43" s="49"/>
      <c r="E43" s="46">
        <f>IF(BR7="","",BR7)</f>
        <v>0</v>
      </c>
      <c r="F43" s="46" t="s">
        <v>5</v>
      </c>
      <c r="G43" s="46">
        <f>IF(BP7="","",BP7)</f>
        <v>0</v>
      </c>
      <c r="H43" s="50"/>
      <c r="I43" s="46"/>
      <c r="J43" s="51"/>
      <c r="K43" s="49"/>
      <c r="L43" s="46">
        <f>IF(BR11="","",BR11)</f>
        <v>0</v>
      </c>
      <c r="M43" s="46" t="s">
        <v>5</v>
      </c>
      <c r="N43" s="46">
        <f>IF(BP11="","",BP11)</f>
        <v>0</v>
      </c>
      <c r="O43" s="50"/>
      <c r="P43" s="52"/>
      <c r="Q43" s="46"/>
      <c r="R43" s="49"/>
      <c r="S43" s="46">
        <f>IF(BR15="","",BR15)</f>
        <v>0</v>
      </c>
      <c r="T43" s="46" t="s">
        <v>5</v>
      </c>
      <c r="U43" s="46">
        <f>IF(BP15="","",BP15)</f>
        <v>0</v>
      </c>
      <c r="V43" s="50"/>
      <c r="W43" s="46"/>
      <c r="X43" s="51"/>
      <c r="Y43" s="49"/>
      <c r="Z43" s="46">
        <f>IF(BR19="","",BR19)</f>
        <v>0</v>
      </c>
      <c r="AA43" s="46" t="s">
        <v>5</v>
      </c>
      <c r="AB43" s="46">
        <f>IF(BP19="","",BP19)</f>
        <v>0</v>
      </c>
      <c r="AC43" s="50"/>
      <c r="AD43" s="52"/>
      <c r="AE43" s="46"/>
      <c r="AF43" s="49"/>
      <c r="AG43" s="46">
        <f>IF(BR23="","",BR23)</f>
        <v>0</v>
      </c>
      <c r="AH43" s="46" t="s">
        <v>5</v>
      </c>
      <c r="AI43" s="46">
        <f>IF(BP23="","",BP23)</f>
        <v>0</v>
      </c>
      <c r="AJ43" s="50"/>
      <c r="AK43" s="46"/>
      <c r="AL43" s="51"/>
      <c r="AM43" s="49"/>
      <c r="AN43" s="46">
        <f>IF(BR27="","",BR27)</f>
        <v>0</v>
      </c>
      <c r="AO43" s="46" t="s">
        <v>5</v>
      </c>
      <c r="AP43" s="46">
        <f>IF(BP27="","",BP27)</f>
        <v>0</v>
      </c>
      <c r="AQ43" s="50"/>
      <c r="AR43" s="52"/>
      <c r="AS43" s="46"/>
      <c r="AT43" s="49"/>
      <c r="AU43" s="46">
        <f>IF(BR31="","",BR31)</f>
        <v>0</v>
      </c>
      <c r="AV43" s="46" t="s">
        <v>5</v>
      </c>
      <c r="AW43" s="46">
        <f>IF(BP31="","",BP31)</f>
        <v>0</v>
      </c>
      <c r="AX43" s="50"/>
      <c r="AY43" s="46"/>
      <c r="AZ43" s="51"/>
      <c r="BA43" s="49"/>
      <c r="BB43" s="46">
        <f>IF(BR35="","",BR35)</f>
        <v>0</v>
      </c>
      <c r="BC43" s="46" t="s">
        <v>5</v>
      </c>
      <c r="BD43" s="46">
        <f>IF(BP35="","",BP35)</f>
        <v>0</v>
      </c>
      <c r="BE43" s="50"/>
      <c r="BF43" s="46"/>
      <c r="BG43" s="51"/>
      <c r="BH43" s="49"/>
      <c r="BI43" s="46">
        <f>IF(BR39="","",BR39)</f>
        <v>0</v>
      </c>
      <c r="BJ43" s="46" t="s">
        <v>5</v>
      </c>
      <c r="BK43" s="46">
        <f>IF(BP39="","",BP39)</f>
        <v>0</v>
      </c>
      <c r="BL43" s="50"/>
      <c r="BM43" s="52"/>
      <c r="BN43" s="222"/>
      <c r="BO43" s="222"/>
      <c r="BP43" s="222"/>
      <c r="BQ43" s="222"/>
      <c r="BR43" s="222"/>
      <c r="BS43" s="222"/>
      <c r="BT43" s="283"/>
      <c r="BU43" s="236"/>
      <c r="BV43" s="239"/>
      <c r="BW43" s="242"/>
      <c r="BX43" s="272"/>
      <c r="BY43" s="274"/>
      <c r="BZ43" s="277"/>
      <c r="CA43" s="265"/>
      <c r="CB43" s="180"/>
      <c r="CC43" s="267"/>
      <c r="CD43" s="249"/>
      <c r="CE43" s="15"/>
    </row>
    <row r="44" spans="1:83" ht="2.25" customHeight="1" thickBot="1" x14ac:dyDescent="0.45">
      <c r="A44" s="174"/>
      <c r="B44" s="262"/>
      <c r="C44" s="192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4"/>
      <c r="Y44" s="193"/>
      <c r="Z44" s="193"/>
      <c r="AA44" s="193"/>
      <c r="AB44" s="193"/>
      <c r="AC44" s="193"/>
      <c r="AD44" s="195"/>
      <c r="AE44" s="193"/>
      <c r="AF44" s="193"/>
      <c r="AG44" s="193"/>
      <c r="AH44" s="193"/>
      <c r="AI44" s="193"/>
      <c r="AJ44" s="193"/>
      <c r="AK44" s="193"/>
      <c r="AL44" s="194"/>
      <c r="AM44" s="193"/>
      <c r="AN44" s="193"/>
      <c r="AO44" s="193"/>
      <c r="AP44" s="193"/>
      <c r="AQ44" s="193"/>
      <c r="AR44" s="195"/>
      <c r="AS44" s="193"/>
      <c r="AT44" s="193"/>
      <c r="AU44" s="193"/>
      <c r="AV44" s="193"/>
      <c r="AW44" s="193"/>
      <c r="AX44" s="193"/>
      <c r="AY44" s="193"/>
      <c r="AZ44" s="194"/>
      <c r="BA44" s="193"/>
      <c r="BB44" s="193"/>
      <c r="BC44" s="193"/>
      <c r="BD44" s="193"/>
      <c r="BE44" s="193"/>
      <c r="BF44" s="193"/>
      <c r="BG44" s="194"/>
      <c r="BH44" s="193"/>
      <c r="BI44" s="193"/>
      <c r="BJ44" s="193"/>
      <c r="BK44" s="193"/>
      <c r="BL44" s="193"/>
      <c r="BM44" s="195"/>
      <c r="BN44" s="284"/>
      <c r="BO44" s="284"/>
      <c r="BP44" s="284"/>
      <c r="BQ44" s="284"/>
      <c r="BR44" s="284"/>
      <c r="BS44" s="284"/>
      <c r="BT44" s="285"/>
      <c r="BU44" s="196"/>
      <c r="BV44" s="197"/>
      <c r="BW44" s="198"/>
      <c r="BX44" s="171"/>
      <c r="BY44" s="172"/>
      <c r="BZ44" s="199"/>
      <c r="CA44" s="169"/>
      <c r="CB44" s="200"/>
      <c r="CC44" s="170"/>
      <c r="CE44" s="15"/>
    </row>
    <row r="45" spans="1:83" ht="15" customHeight="1" x14ac:dyDescent="0.4">
      <c r="A45" s="53"/>
      <c r="C45" s="15"/>
      <c r="D45" s="15"/>
      <c r="E45" s="15"/>
      <c r="F45" s="15"/>
      <c r="G45" s="15"/>
      <c r="H45" s="15"/>
      <c r="I45" s="15"/>
      <c r="J45" s="35"/>
      <c r="K45" s="15"/>
      <c r="L45" s="54"/>
      <c r="M45" s="15"/>
      <c r="N45" s="15"/>
      <c r="O45" s="15"/>
      <c r="P45" s="3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35"/>
      <c r="BA45" s="15"/>
      <c r="BB45" s="54"/>
      <c r="BC45" s="15"/>
      <c r="BD45" s="15"/>
      <c r="BE45" s="15"/>
      <c r="BF45" s="3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>
        <f>SUM(BY5:BY43)</f>
        <v>0</v>
      </c>
      <c r="BZ45" s="15">
        <f>SUM(BZ5:BZ43)</f>
        <v>0</v>
      </c>
      <c r="CA45" s="15">
        <f>SUM(CA5:CA43)</f>
        <v>0</v>
      </c>
      <c r="CB45" s="15"/>
      <c r="CC45" s="15"/>
    </row>
    <row r="46" spans="1:83" ht="15" customHeight="1" x14ac:dyDescent="0.4">
      <c r="A46" s="53"/>
      <c r="C46" s="15"/>
      <c r="D46" s="15"/>
      <c r="E46" s="15"/>
      <c r="F46" s="15"/>
      <c r="G46" s="15"/>
      <c r="H46" s="15"/>
      <c r="I46" s="15"/>
      <c r="J46" s="35"/>
      <c r="K46" s="15"/>
      <c r="L46" s="54"/>
      <c r="M46" s="15"/>
      <c r="N46" s="15"/>
      <c r="O46" s="15"/>
      <c r="P46" s="3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35"/>
      <c r="BA46" s="15"/>
      <c r="BB46" s="54"/>
      <c r="BC46" s="15"/>
      <c r="BD46" s="15"/>
      <c r="BE46" s="15"/>
      <c r="BF46" s="3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</row>
    <row r="47" spans="1:83" ht="18.75" customHeight="1" x14ac:dyDescent="0.4">
      <c r="A47" s="53"/>
      <c r="B47" s="5" t="s">
        <v>12</v>
      </c>
      <c r="C47" s="5"/>
      <c r="D47" s="5"/>
      <c r="E47" s="5"/>
      <c r="F47" s="5"/>
      <c r="G47" s="15"/>
      <c r="H47" s="15"/>
      <c r="I47" s="15"/>
      <c r="J47" s="35"/>
      <c r="K47" s="15"/>
      <c r="L47" s="54"/>
      <c r="M47" s="15"/>
      <c r="N47" s="15"/>
      <c r="O47" s="15"/>
      <c r="P47" s="3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35"/>
      <c r="BA47" s="15"/>
      <c r="BB47" s="54"/>
      <c r="BC47" s="15"/>
      <c r="BD47" s="15"/>
      <c r="BE47" s="15"/>
      <c r="BF47" s="3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</row>
    <row r="48" spans="1:83" ht="15" customHeight="1" x14ac:dyDescent="0.4">
      <c r="A48" s="53"/>
      <c r="B48" s="55" t="s">
        <v>13</v>
      </c>
      <c r="C48" s="56"/>
      <c r="D48" s="56"/>
      <c r="E48" s="56"/>
      <c r="F48" s="56"/>
      <c r="G48" s="36"/>
      <c r="H48" s="36"/>
      <c r="I48" s="36"/>
      <c r="J48" s="36"/>
      <c r="K48" s="36"/>
      <c r="L48" s="54"/>
      <c r="M48" s="36"/>
      <c r="N48" s="15"/>
      <c r="O48" s="15"/>
      <c r="P48" s="3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35"/>
      <c r="BA48" s="15"/>
      <c r="BB48" s="54"/>
      <c r="BC48" s="15"/>
      <c r="BD48" s="15"/>
      <c r="BE48" s="15"/>
      <c r="BF48" s="3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</row>
    <row r="49" spans="1:81" ht="15" customHeight="1" x14ac:dyDescent="0.4">
      <c r="A49" s="53"/>
      <c r="B49" s="55" t="s">
        <v>14</v>
      </c>
      <c r="C49" s="56"/>
      <c r="D49" s="56"/>
      <c r="E49" s="56"/>
      <c r="F49" s="56"/>
      <c r="G49" s="36"/>
      <c r="H49" s="36"/>
      <c r="I49" s="36"/>
      <c r="J49" s="36"/>
      <c r="K49" s="36"/>
      <c r="L49" s="54"/>
      <c r="M49" s="36"/>
      <c r="N49" s="15"/>
      <c r="O49" s="15"/>
      <c r="P49" s="3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35"/>
      <c r="BA49" s="15"/>
      <c r="BB49" s="54"/>
      <c r="BC49" s="15"/>
      <c r="BD49" s="15"/>
      <c r="BE49" s="15"/>
      <c r="BF49" s="3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</row>
    <row r="50" spans="1:81" ht="15" customHeight="1" x14ac:dyDescent="0.4">
      <c r="A50" s="53"/>
      <c r="B50" s="55" t="s">
        <v>15</v>
      </c>
      <c r="C50" s="56"/>
      <c r="D50" s="56"/>
      <c r="E50" s="56"/>
      <c r="F50" s="56"/>
      <c r="G50" s="36"/>
      <c r="H50" s="36"/>
      <c r="I50" s="36"/>
      <c r="J50" s="36"/>
      <c r="K50" s="36"/>
      <c r="L50" s="54"/>
      <c r="M50" s="36"/>
      <c r="N50" s="15"/>
      <c r="O50" s="15"/>
      <c r="P50" s="3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35"/>
      <c r="BA50" s="15"/>
      <c r="BB50" s="54"/>
      <c r="BC50" s="15"/>
      <c r="BD50" s="15"/>
      <c r="BE50" s="15"/>
      <c r="BF50" s="3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</row>
    <row r="51" spans="1:81" ht="15" customHeight="1" x14ac:dyDescent="0.4">
      <c r="A51" s="53"/>
      <c r="B51" s="56"/>
      <c r="C51" s="55" t="s">
        <v>16</v>
      </c>
      <c r="D51" s="56"/>
      <c r="E51" s="55" t="s">
        <v>17</v>
      </c>
      <c r="F51" s="55"/>
      <c r="G51" s="36"/>
      <c r="H51" s="36"/>
      <c r="I51" s="36"/>
      <c r="J51" s="36"/>
      <c r="K51" s="36"/>
      <c r="L51" s="54"/>
      <c r="M51" s="36"/>
      <c r="N51" s="15"/>
      <c r="O51" s="15"/>
      <c r="P51" s="3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35"/>
      <c r="BA51" s="15"/>
      <c r="BB51" s="54"/>
      <c r="BC51" s="15"/>
      <c r="BD51" s="15"/>
      <c r="BE51" s="15"/>
      <c r="BF51" s="3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x14ac:dyDescent="0.4">
      <c r="A52" s="53"/>
      <c r="B52" s="56"/>
      <c r="C52" s="55" t="s">
        <v>18</v>
      </c>
      <c r="D52" s="56"/>
      <c r="E52" s="55" t="s">
        <v>19</v>
      </c>
      <c r="F52" s="55"/>
      <c r="G52" s="36"/>
      <c r="H52" s="36"/>
      <c r="I52" s="36"/>
      <c r="J52" s="36"/>
      <c r="K52" s="36"/>
      <c r="L52" s="54"/>
      <c r="M52" s="36"/>
      <c r="N52" s="15"/>
      <c r="O52" s="15"/>
      <c r="P52" s="3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35"/>
      <c r="BA52" s="15"/>
      <c r="BB52" s="54"/>
      <c r="BC52" s="15"/>
      <c r="BD52" s="15"/>
      <c r="BE52" s="15"/>
      <c r="BF52" s="3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</row>
    <row r="53" spans="1:81" ht="15" customHeight="1" x14ac:dyDescent="0.4">
      <c r="A53" s="53"/>
      <c r="B53" s="56"/>
      <c r="C53" s="55" t="s">
        <v>20</v>
      </c>
      <c r="D53" s="56"/>
      <c r="E53" s="55" t="s">
        <v>21</v>
      </c>
      <c r="F53" s="55"/>
      <c r="G53" s="36"/>
      <c r="H53" s="36"/>
      <c r="I53" s="36"/>
      <c r="J53" s="36"/>
      <c r="K53" s="36"/>
      <c r="L53" s="54"/>
      <c r="M53" s="36"/>
      <c r="N53" s="15"/>
      <c r="O53" s="15"/>
      <c r="P53" s="3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35"/>
      <c r="BA53" s="15"/>
      <c r="BB53" s="54"/>
      <c r="BC53" s="15"/>
      <c r="BD53" s="15"/>
      <c r="BE53" s="15"/>
      <c r="BF53" s="3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</row>
    <row r="54" spans="1:81" ht="15" customHeight="1" x14ac:dyDescent="0.4">
      <c r="A54" s="53"/>
      <c r="B54" s="56"/>
      <c r="C54" s="55" t="s">
        <v>22</v>
      </c>
      <c r="D54" s="56"/>
      <c r="E54" s="55" t="s">
        <v>23</v>
      </c>
      <c r="F54" s="55"/>
      <c r="G54" s="36"/>
      <c r="H54" s="36"/>
      <c r="I54" s="36"/>
      <c r="J54" s="36"/>
      <c r="K54" s="36"/>
      <c r="L54" s="54"/>
      <c r="M54" s="36"/>
      <c r="N54" s="15"/>
      <c r="O54" s="15"/>
      <c r="P54" s="3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35"/>
      <c r="BA54" s="15"/>
      <c r="BB54" s="54"/>
      <c r="BC54" s="15"/>
      <c r="BD54" s="15"/>
      <c r="BE54" s="15"/>
      <c r="BF54" s="3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</row>
    <row r="55" spans="1:81" ht="15" customHeight="1" x14ac:dyDescent="0.4">
      <c r="A55" s="53"/>
      <c r="B55" s="56"/>
      <c r="C55" s="55" t="s">
        <v>24</v>
      </c>
      <c r="D55" s="56"/>
      <c r="E55" s="55" t="s">
        <v>25</v>
      </c>
      <c r="F55" s="55"/>
      <c r="G55" s="36"/>
      <c r="H55" s="36"/>
      <c r="I55" s="36"/>
      <c r="J55" s="36"/>
      <c r="K55" s="36"/>
      <c r="L55" s="54"/>
      <c r="M55" s="36"/>
      <c r="N55" s="15"/>
      <c r="O55" s="15"/>
      <c r="P55" s="3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35"/>
      <c r="BA55" s="15"/>
      <c r="BB55" s="54"/>
      <c r="BC55" s="15"/>
      <c r="BD55" s="15"/>
      <c r="BE55" s="15"/>
      <c r="BF55" s="3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</row>
    <row r="56" spans="1:81" ht="21.75" customHeight="1" x14ac:dyDescent="0.4">
      <c r="A56" s="53"/>
      <c r="C56" s="15"/>
      <c r="D56" s="15"/>
      <c r="E56" s="15"/>
      <c r="F56" s="15"/>
      <c r="G56" s="15"/>
      <c r="H56" s="15"/>
      <c r="I56" s="15"/>
      <c r="J56" s="35"/>
      <c r="K56" s="15"/>
      <c r="L56" s="54"/>
      <c r="M56" s="15"/>
      <c r="N56" s="15"/>
      <c r="O56" s="15"/>
      <c r="P56" s="3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35"/>
      <c r="BA56" s="15"/>
      <c r="BB56" s="54"/>
      <c r="BC56" s="15"/>
      <c r="BD56" s="15"/>
      <c r="BE56" s="15"/>
      <c r="BF56" s="3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</row>
    <row r="57" spans="1:81" ht="21.75" customHeight="1" x14ac:dyDescent="0.4">
      <c r="A57" s="53"/>
      <c r="B57" s="19" t="s">
        <v>61</v>
      </c>
      <c r="C57" s="15"/>
      <c r="D57" s="15"/>
      <c r="E57" s="15"/>
      <c r="F57" s="15"/>
      <c r="G57" s="15"/>
      <c r="H57" s="15"/>
      <c r="I57" s="15"/>
      <c r="J57" s="35"/>
      <c r="K57" s="15"/>
      <c r="L57" s="54"/>
      <c r="M57" s="15"/>
      <c r="N57" s="15"/>
      <c r="O57" s="15"/>
      <c r="P57" s="3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35"/>
      <c r="BA57" s="15"/>
      <c r="BB57" s="54"/>
      <c r="BC57" s="15"/>
      <c r="BD57" s="15"/>
      <c r="BE57" s="15"/>
      <c r="BF57" s="3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</row>
    <row r="58" spans="1:81" ht="21.75" customHeight="1" x14ac:dyDescent="0.4">
      <c r="A58" s="57"/>
      <c r="B58" s="203" t="s">
        <v>65</v>
      </c>
      <c r="C58" s="15"/>
      <c r="D58" s="15"/>
      <c r="E58" s="15"/>
      <c r="G58" s="15"/>
      <c r="H58" s="15"/>
      <c r="I58" s="15"/>
      <c r="J58" s="35"/>
      <c r="K58" s="15"/>
      <c r="M58" s="15"/>
      <c r="N58" s="15"/>
      <c r="O58" s="15"/>
      <c r="P58" s="3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33"/>
      <c r="AY58" s="15"/>
      <c r="AZ58" s="15"/>
      <c r="BA58" s="15"/>
      <c r="BB58" s="15"/>
      <c r="BC58" s="15"/>
      <c r="BD58" s="15"/>
      <c r="BE58" s="15"/>
    </row>
    <row r="59" spans="1:81" ht="21.75" customHeight="1" x14ac:dyDescent="0.4">
      <c r="A59" s="57"/>
      <c r="B59" s="203" t="s">
        <v>66</v>
      </c>
      <c r="C59" s="15"/>
      <c r="D59" s="15"/>
      <c r="E59" s="15"/>
      <c r="G59" s="15"/>
      <c r="H59" s="15"/>
      <c r="I59" s="15"/>
      <c r="J59" s="35"/>
      <c r="K59" s="15"/>
      <c r="M59" s="15"/>
      <c r="N59" s="15"/>
      <c r="O59" s="15"/>
      <c r="P59" s="3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33"/>
      <c r="AY59" s="57"/>
      <c r="AZ59" s="15"/>
      <c r="BA59" s="15"/>
      <c r="BB59" s="15"/>
      <c r="BC59" s="15"/>
      <c r="BD59" s="15"/>
      <c r="BE59" s="15"/>
    </row>
    <row r="60" spans="1:81" ht="21.75" customHeight="1" x14ac:dyDescent="0.4">
      <c r="A60" s="57"/>
      <c r="B60" s="203" t="s">
        <v>67</v>
      </c>
      <c r="C60" s="15"/>
      <c r="D60" s="15"/>
      <c r="E60" s="15"/>
      <c r="G60" s="15"/>
      <c r="H60" s="15"/>
      <c r="I60" s="15"/>
      <c r="J60" s="35"/>
      <c r="K60" s="15"/>
      <c r="L60" s="54"/>
      <c r="M60" s="15"/>
      <c r="N60" s="15"/>
      <c r="O60" s="15"/>
      <c r="P60" s="3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33"/>
      <c r="AY60" s="57"/>
      <c r="AZ60" s="15"/>
      <c r="BA60" s="15"/>
      <c r="BB60" s="15"/>
      <c r="BC60" s="15"/>
      <c r="BD60" s="15"/>
      <c r="BE60" s="15"/>
    </row>
    <row r="61" spans="1:81" ht="21.75" customHeight="1" x14ac:dyDescent="0.4">
      <c r="A61" s="57"/>
      <c r="B61" s="203" t="s">
        <v>68</v>
      </c>
      <c r="C61" s="15"/>
      <c r="D61" s="15"/>
      <c r="E61" s="15"/>
      <c r="G61" s="15"/>
      <c r="H61" s="15"/>
      <c r="I61" s="15"/>
      <c r="J61" s="35"/>
      <c r="K61" s="15"/>
      <c r="M61" s="15"/>
      <c r="N61" s="15"/>
      <c r="O61" s="15"/>
      <c r="P61" s="3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33"/>
      <c r="AY61" s="57"/>
      <c r="AZ61" s="15"/>
      <c r="BA61" s="15"/>
      <c r="BB61" s="15"/>
      <c r="BC61" s="15"/>
      <c r="BD61" s="15"/>
      <c r="BE61" s="15"/>
    </row>
    <row r="62" spans="1:81" ht="21.75" customHeight="1" x14ac:dyDescent="0.4">
      <c r="A62" s="57"/>
      <c r="B62" s="203" t="s">
        <v>69</v>
      </c>
      <c r="C62" s="15"/>
      <c r="D62" s="15"/>
      <c r="E62" s="15"/>
      <c r="G62" s="15"/>
      <c r="H62" s="15"/>
      <c r="I62" s="15"/>
      <c r="J62" s="35"/>
      <c r="K62" s="15"/>
      <c r="M62" s="15"/>
      <c r="N62" s="15"/>
      <c r="O62" s="15"/>
      <c r="P62" s="3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33"/>
      <c r="AY62" s="57"/>
      <c r="AZ62" s="15"/>
      <c r="BA62" s="15"/>
      <c r="BB62" s="15"/>
      <c r="BC62" s="15"/>
      <c r="BD62" s="15"/>
      <c r="BE62" s="15"/>
    </row>
    <row r="63" spans="1:81" ht="21.75" customHeight="1" x14ac:dyDescent="0.4">
      <c r="A63" s="57"/>
      <c r="B63" s="203" t="s">
        <v>70</v>
      </c>
      <c r="C63" s="15"/>
      <c r="D63" s="15"/>
      <c r="E63" s="15"/>
      <c r="G63" s="15"/>
      <c r="H63" s="15"/>
      <c r="I63" s="15"/>
      <c r="J63" s="35"/>
      <c r="K63" s="15"/>
      <c r="L63" s="54"/>
      <c r="M63" s="15"/>
      <c r="N63" s="15"/>
      <c r="O63" s="15"/>
      <c r="P63" s="3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33"/>
      <c r="AY63" s="15"/>
      <c r="AZ63" s="15"/>
      <c r="BA63" s="15"/>
      <c r="BB63" s="15"/>
      <c r="BC63" s="15"/>
      <c r="BD63" s="15"/>
      <c r="BE63" s="15"/>
    </row>
    <row r="64" spans="1:81" ht="21.75" customHeight="1" x14ac:dyDescent="0.4">
      <c r="A64" s="57"/>
      <c r="B64" s="203" t="s">
        <v>71</v>
      </c>
      <c r="C64" s="15"/>
      <c r="D64" s="15"/>
      <c r="E64" s="15"/>
      <c r="G64" s="15"/>
      <c r="H64" s="15"/>
      <c r="I64" s="15"/>
      <c r="J64" s="35"/>
      <c r="K64" s="15"/>
      <c r="L64" s="54"/>
      <c r="M64" s="15"/>
      <c r="N64" s="15"/>
      <c r="O64" s="15"/>
      <c r="P64" s="3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33"/>
      <c r="AY64" s="15"/>
      <c r="AZ64" s="15"/>
      <c r="BA64" s="15"/>
      <c r="BB64" s="15"/>
      <c r="BC64" s="15"/>
      <c r="BD64" s="15"/>
      <c r="BE64" s="15"/>
    </row>
    <row r="65" spans="1:76" ht="21.75" customHeight="1" x14ac:dyDescent="0.4">
      <c r="A65" s="57"/>
      <c r="B65" s="203" t="s">
        <v>72</v>
      </c>
      <c r="AX65" s="58"/>
    </row>
    <row r="66" spans="1:76" ht="21.75" customHeight="1" x14ac:dyDescent="0.4">
      <c r="A66" s="57"/>
      <c r="B66" s="203" t="s">
        <v>73</v>
      </c>
    </row>
    <row r="67" spans="1:76" ht="21.75" customHeight="1" x14ac:dyDescent="0.4">
      <c r="A67" s="57"/>
      <c r="B67" s="203" t="s">
        <v>74</v>
      </c>
      <c r="BX67" s="58"/>
    </row>
    <row r="68" spans="1:76" ht="21.75" customHeight="1" x14ac:dyDescent="0.4">
      <c r="B68" s="205"/>
      <c r="BX68" s="58"/>
    </row>
    <row r="69" spans="1:76" ht="21.75" customHeight="1" x14ac:dyDescent="0.4">
      <c r="BX69" s="58"/>
    </row>
    <row r="70" spans="1:76" ht="21.75" customHeight="1" x14ac:dyDescent="0.4">
      <c r="BX70" s="58"/>
    </row>
    <row r="71" spans="1:76" ht="21.75" customHeight="1" x14ac:dyDescent="0.4">
      <c r="BX71" s="58"/>
    </row>
    <row r="72" spans="1:76" ht="21.75" customHeight="1" x14ac:dyDescent="0.4">
      <c r="BX72" s="58"/>
    </row>
    <row r="73" spans="1:76" ht="21.75" customHeight="1" x14ac:dyDescent="0.4">
      <c r="BX73" s="58"/>
    </row>
    <row r="74" spans="1:76" ht="21.75" customHeight="1" x14ac:dyDescent="0.4">
      <c r="BX74" s="58"/>
    </row>
    <row r="75" spans="1:76" ht="21.75" customHeight="1" x14ac:dyDescent="0.4">
      <c r="BX75" s="58"/>
    </row>
    <row r="76" spans="1:76" ht="21.75" customHeight="1" x14ac:dyDescent="0.4">
      <c r="BX76" s="58"/>
    </row>
    <row r="77" spans="1:76" ht="21.75" customHeight="1" x14ac:dyDescent="0.4">
      <c r="BX77" s="58"/>
    </row>
    <row r="78" spans="1:76" ht="21.75" customHeight="1" x14ac:dyDescent="0.4">
      <c r="BX78" s="58"/>
    </row>
    <row r="79" spans="1:76" ht="21.75" customHeight="1" x14ac:dyDescent="0.4">
      <c r="BX79" s="58"/>
    </row>
    <row r="80" spans="1:76" ht="21.75" customHeight="1" x14ac:dyDescent="0.4">
      <c r="BX80" s="58"/>
    </row>
    <row r="81" spans="76:76" ht="21.75" customHeight="1" x14ac:dyDescent="0.4">
      <c r="BX81" s="58"/>
    </row>
    <row r="82" spans="76:76" ht="21.75" customHeight="1" x14ac:dyDescent="0.4">
      <c r="BX82" s="58"/>
    </row>
    <row r="83" spans="76:76" ht="21.75" customHeight="1" x14ac:dyDescent="0.4">
      <c r="BX83" s="58"/>
    </row>
    <row r="84" spans="76:76" ht="21.75" customHeight="1" x14ac:dyDescent="0.4">
      <c r="BX84" s="58"/>
    </row>
    <row r="85" spans="76:76" ht="21.75" customHeight="1" x14ac:dyDescent="0.4">
      <c r="BX85" s="58"/>
    </row>
    <row r="86" spans="76:76" ht="21.75" customHeight="1" x14ac:dyDescent="0.4">
      <c r="BX86" s="58"/>
    </row>
    <row r="87" spans="76:76" ht="21.75" customHeight="1" x14ac:dyDescent="0.4">
      <c r="BX87" s="58"/>
    </row>
    <row r="88" spans="76:76" ht="21.75" customHeight="1" x14ac:dyDescent="0.4">
      <c r="BX88" s="58"/>
    </row>
    <row r="89" spans="76:76" ht="21.75" customHeight="1" x14ac:dyDescent="0.4">
      <c r="BX89" s="58"/>
    </row>
    <row r="90" spans="76:76" ht="21.75" customHeight="1" x14ac:dyDescent="0.4">
      <c r="BX90" s="58"/>
    </row>
    <row r="91" spans="76:76" ht="21.75" customHeight="1" x14ac:dyDescent="0.4">
      <c r="BX91" s="58"/>
    </row>
    <row r="92" spans="76:76" ht="21.75" customHeight="1" x14ac:dyDescent="0.4">
      <c r="BX92" s="58"/>
    </row>
    <row r="93" spans="76:76" ht="21.75" customHeight="1" x14ac:dyDescent="0.4">
      <c r="BX93" s="58"/>
    </row>
    <row r="94" spans="76:76" ht="21.75" customHeight="1" x14ac:dyDescent="0.4">
      <c r="BX94" s="58"/>
    </row>
    <row r="95" spans="76:76" ht="21.75" customHeight="1" x14ac:dyDescent="0.4">
      <c r="BX95" s="58"/>
    </row>
    <row r="96" spans="76:76" ht="21.75" customHeight="1" x14ac:dyDescent="0.4">
      <c r="BX96" s="58"/>
    </row>
    <row r="97" spans="76:76" ht="21.75" customHeight="1" x14ac:dyDescent="0.4">
      <c r="BX97" s="58"/>
    </row>
    <row r="98" spans="76:76" ht="21.75" customHeight="1" x14ac:dyDescent="0.4">
      <c r="BX98" s="58"/>
    </row>
    <row r="99" spans="76:76" ht="21.75" customHeight="1" x14ac:dyDescent="0.4">
      <c r="BX99" s="58"/>
    </row>
    <row r="100" spans="76:76" ht="21.75" customHeight="1" x14ac:dyDescent="0.4">
      <c r="BX100" s="58"/>
    </row>
    <row r="101" spans="76:76" ht="21.75" customHeight="1" x14ac:dyDescent="0.4">
      <c r="BX101" s="58"/>
    </row>
    <row r="102" spans="76:76" ht="21.75" customHeight="1" x14ac:dyDescent="0.4">
      <c r="BX102" s="58"/>
    </row>
    <row r="103" spans="76:76" ht="21.75" customHeight="1" x14ac:dyDescent="0.4">
      <c r="BX103" s="58"/>
    </row>
    <row r="104" spans="76:76" ht="21.75" customHeight="1" x14ac:dyDescent="0.4">
      <c r="BX104" s="58"/>
    </row>
    <row r="105" spans="76:76" ht="21.75" customHeight="1" x14ac:dyDescent="0.4">
      <c r="BX105" s="58"/>
    </row>
    <row r="106" spans="76:76" ht="21.75" customHeight="1" x14ac:dyDescent="0.4">
      <c r="BX106" s="58"/>
    </row>
    <row r="107" spans="76:76" ht="21.75" customHeight="1" x14ac:dyDescent="0.4">
      <c r="BX107" s="58"/>
    </row>
    <row r="108" spans="76:76" ht="21.75" customHeight="1" x14ac:dyDescent="0.4">
      <c r="BX108" s="58"/>
    </row>
    <row r="109" spans="76:76" ht="21.75" customHeight="1" x14ac:dyDescent="0.4">
      <c r="BX109" s="58"/>
    </row>
    <row r="110" spans="76:76" ht="21.75" customHeight="1" x14ac:dyDescent="0.4">
      <c r="BX110" s="58"/>
    </row>
    <row r="111" spans="76:76" ht="21.75" customHeight="1" x14ac:dyDescent="0.4">
      <c r="BX111" s="58"/>
    </row>
    <row r="112" spans="76:76" ht="21.75" customHeight="1" x14ac:dyDescent="0.4">
      <c r="BX112" s="58"/>
    </row>
    <row r="113" spans="76:76" ht="21.75" customHeight="1" x14ac:dyDescent="0.4">
      <c r="BX113" s="58"/>
    </row>
    <row r="114" spans="76:76" ht="21.75" customHeight="1" x14ac:dyDescent="0.4">
      <c r="BX114" s="58"/>
    </row>
    <row r="115" spans="76:76" ht="21.75" customHeight="1" x14ac:dyDescent="0.4">
      <c r="BX115" s="58"/>
    </row>
    <row r="116" spans="76:76" ht="21.75" customHeight="1" x14ac:dyDescent="0.4">
      <c r="BX116" s="58"/>
    </row>
    <row r="117" spans="76:76" ht="21.75" customHeight="1" x14ac:dyDescent="0.4">
      <c r="BX117" s="58"/>
    </row>
    <row r="118" spans="76:76" ht="21.75" customHeight="1" x14ac:dyDescent="0.4">
      <c r="BX118" s="58"/>
    </row>
    <row r="119" spans="76:76" ht="21.75" customHeight="1" x14ac:dyDescent="0.4">
      <c r="BX119" s="58"/>
    </row>
    <row r="120" spans="76:76" ht="21.75" customHeight="1" x14ac:dyDescent="0.4">
      <c r="BX120" s="58"/>
    </row>
    <row r="121" spans="76:76" ht="21.75" customHeight="1" x14ac:dyDescent="0.4">
      <c r="BX121" s="58"/>
    </row>
    <row r="122" spans="76:76" ht="21.75" customHeight="1" x14ac:dyDescent="0.4">
      <c r="BX122" s="58"/>
    </row>
    <row r="123" spans="76:76" ht="21.75" customHeight="1" x14ac:dyDescent="0.4">
      <c r="BX123" s="58"/>
    </row>
    <row r="124" spans="76:76" ht="21.75" customHeight="1" x14ac:dyDescent="0.4">
      <c r="BX124" s="58"/>
    </row>
    <row r="125" spans="76:76" ht="21.75" customHeight="1" x14ac:dyDescent="0.4">
      <c r="BX125" s="58"/>
    </row>
    <row r="126" spans="76:76" ht="21.75" customHeight="1" x14ac:dyDescent="0.4">
      <c r="BX126" s="58"/>
    </row>
    <row r="127" spans="76:76" ht="21.75" customHeight="1" x14ac:dyDescent="0.4">
      <c r="BX127" s="58"/>
    </row>
    <row r="128" spans="76:76" ht="21.75" customHeight="1" x14ac:dyDescent="0.4">
      <c r="BX128" s="58"/>
    </row>
    <row r="129" spans="76:76" ht="21.75" customHeight="1" x14ac:dyDescent="0.4">
      <c r="BX129" s="58"/>
    </row>
    <row r="130" spans="76:76" ht="21.75" customHeight="1" x14ac:dyDescent="0.4">
      <c r="BX130" s="58"/>
    </row>
    <row r="131" spans="76:76" ht="21.75" customHeight="1" x14ac:dyDescent="0.4">
      <c r="BX131" s="58"/>
    </row>
    <row r="132" spans="76:76" ht="21.75" customHeight="1" x14ac:dyDescent="0.4">
      <c r="BX132" s="58"/>
    </row>
    <row r="133" spans="76:76" ht="21.75" customHeight="1" x14ac:dyDescent="0.4">
      <c r="BX133" s="58"/>
    </row>
    <row r="134" spans="76:76" ht="21.75" customHeight="1" x14ac:dyDescent="0.4">
      <c r="BX134" s="58"/>
    </row>
    <row r="135" spans="76:76" ht="21.75" customHeight="1" x14ac:dyDescent="0.4">
      <c r="BX135" s="58"/>
    </row>
    <row r="136" spans="76:76" ht="21.75" customHeight="1" x14ac:dyDescent="0.4">
      <c r="BX136" s="58"/>
    </row>
    <row r="137" spans="76:76" ht="21.75" customHeight="1" x14ac:dyDescent="0.4">
      <c r="BX137" s="58"/>
    </row>
    <row r="138" spans="76:76" ht="21.75" customHeight="1" x14ac:dyDescent="0.4">
      <c r="BX138" s="58"/>
    </row>
    <row r="139" spans="76:76" ht="21.75" customHeight="1" x14ac:dyDescent="0.4">
      <c r="BX139" s="58"/>
    </row>
    <row r="140" spans="76:76" ht="21.75" customHeight="1" x14ac:dyDescent="0.4">
      <c r="BX140" s="58"/>
    </row>
    <row r="141" spans="76:76" ht="21.75" customHeight="1" x14ac:dyDescent="0.4">
      <c r="BX141" s="58"/>
    </row>
    <row r="142" spans="76:76" ht="21.75" customHeight="1" x14ac:dyDescent="0.4">
      <c r="BX142" s="58"/>
    </row>
    <row r="143" spans="76:76" ht="21.75" customHeight="1" x14ac:dyDescent="0.4">
      <c r="BX143" s="58"/>
    </row>
    <row r="144" spans="76:76" ht="21.75" customHeight="1" x14ac:dyDescent="0.4">
      <c r="BX144" s="58"/>
    </row>
    <row r="145" spans="76:76" ht="21.75" customHeight="1" x14ac:dyDescent="0.4">
      <c r="BX145" s="58"/>
    </row>
    <row r="146" spans="76:76" ht="21.75" customHeight="1" x14ac:dyDescent="0.4">
      <c r="BX146" s="58"/>
    </row>
    <row r="147" spans="76:76" ht="21.75" customHeight="1" x14ac:dyDescent="0.4">
      <c r="BX147" s="58"/>
    </row>
    <row r="148" spans="76:76" ht="21.75" customHeight="1" x14ac:dyDescent="0.4">
      <c r="BX148" s="58"/>
    </row>
    <row r="149" spans="76:76" ht="21.75" customHeight="1" x14ac:dyDescent="0.4">
      <c r="BX149" s="58"/>
    </row>
    <row r="150" spans="76:76" ht="21.75" customHeight="1" x14ac:dyDescent="0.4">
      <c r="BX150" s="58"/>
    </row>
    <row r="151" spans="76:76" ht="21.75" customHeight="1" x14ac:dyDescent="0.4">
      <c r="BX151" s="58"/>
    </row>
    <row r="152" spans="76:76" ht="21.75" customHeight="1" x14ac:dyDescent="0.4">
      <c r="BX152" s="58"/>
    </row>
    <row r="153" spans="76:76" ht="21.75" customHeight="1" x14ac:dyDescent="0.4">
      <c r="BX153" s="58"/>
    </row>
    <row r="154" spans="76:76" ht="21.75" customHeight="1" x14ac:dyDescent="0.4">
      <c r="BX154" s="58"/>
    </row>
    <row r="155" spans="76:76" ht="21.75" customHeight="1" x14ac:dyDescent="0.4">
      <c r="BX155" s="58"/>
    </row>
    <row r="156" spans="76:76" ht="21.75" customHeight="1" x14ac:dyDescent="0.4">
      <c r="BX156" s="58"/>
    </row>
    <row r="157" spans="76:76" ht="21.75" customHeight="1" x14ac:dyDescent="0.4">
      <c r="BX157" s="58"/>
    </row>
    <row r="158" spans="76:76" ht="21.75" customHeight="1" x14ac:dyDescent="0.4">
      <c r="BX158" s="58"/>
    </row>
    <row r="159" spans="76:76" ht="21.75" customHeight="1" x14ac:dyDescent="0.4">
      <c r="BX159" s="58"/>
    </row>
    <row r="160" spans="76:76" ht="21.75" customHeight="1" x14ac:dyDescent="0.4">
      <c r="BX160" s="58"/>
    </row>
    <row r="161" spans="76:76" ht="21.75" customHeight="1" x14ac:dyDescent="0.4">
      <c r="BX161" s="58"/>
    </row>
    <row r="162" spans="76:76" ht="21.75" customHeight="1" x14ac:dyDescent="0.4">
      <c r="BX162" s="58"/>
    </row>
    <row r="163" spans="76:76" ht="21.75" customHeight="1" x14ac:dyDescent="0.4">
      <c r="BX163" s="58"/>
    </row>
    <row r="164" spans="76:76" ht="21.75" customHeight="1" x14ac:dyDescent="0.4">
      <c r="BX164" s="58"/>
    </row>
    <row r="165" spans="76:76" ht="21.75" customHeight="1" x14ac:dyDescent="0.4">
      <c r="BX165" s="58"/>
    </row>
    <row r="166" spans="76:76" ht="21.75" customHeight="1" x14ac:dyDescent="0.4">
      <c r="BX166" s="58"/>
    </row>
    <row r="167" spans="76:76" ht="21.75" customHeight="1" x14ac:dyDescent="0.4">
      <c r="BX167" s="58"/>
    </row>
    <row r="168" spans="76:76" ht="21.75" customHeight="1" x14ac:dyDescent="0.4">
      <c r="BX168" s="58"/>
    </row>
    <row r="169" spans="76:76" ht="21.75" customHeight="1" x14ac:dyDescent="0.4">
      <c r="BX169" s="58"/>
    </row>
    <row r="170" spans="76:76" ht="21.75" customHeight="1" x14ac:dyDescent="0.4">
      <c r="BX170" s="58"/>
    </row>
    <row r="171" spans="76:76" ht="21.75" customHeight="1" x14ac:dyDescent="0.4">
      <c r="BX171" s="58"/>
    </row>
    <row r="172" spans="76:76" ht="21.75" customHeight="1" x14ac:dyDescent="0.4">
      <c r="BX172" s="58"/>
    </row>
    <row r="173" spans="76:76" ht="21.75" customHeight="1" x14ac:dyDescent="0.4">
      <c r="BX173" s="58"/>
    </row>
    <row r="174" spans="76:76" ht="21.75" customHeight="1" x14ac:dyDescent="0.4">
      <c r="BX174" s="58"/>
    </row>
    <row r="175" spans="76:76" ht="21.75" customHeight="1" x14ac:dyDescent="0.4">
      <c r="BX175" s="58"/>
    </row>
    <row r="176" spans="76:76" ht="21.75" customHeight="1" x14ac:dyDescent="0.4">
      <c r="BX176" s="58"/>
    </row>
    <row r="177" spans="76:76" ht="21.75" customHeight="1" x14ac:dyDescent="0.4">
      <c r="BX177" s="58"/>
    </row>
    <row r="178" spans="76:76" ht="21.75" customHeight="1" x14ac:dyDescent="0.4">
      <c r="BX178" s="58"/>
    </row>
    <row r="179" spans="76:76" ht="21.75" customHeight="1" x14ac:dyDescent="0.4">
      <c r="BX179" s="58"/>
    </row>
    <row r="180" spans="76:76" ht="21.75" customHeight="1" x14ac:dyDescent="0.4">
      <c r="BX180" s="58"/>
    </row>
    <row r="181" spans="76:76" ht="21.75" customHeight="1" x14ac:dyDescent="0.4">
      <c r="BX181" s="58"/>
    </row>
    <row r="182" spans="76:76" ht="21.75" customHeight="1" x14ac:dyDescent="0.4">
      <c r="BX182" s="58"/>
    </row>
    <row r="183" spans="76:76" ht="21.75" customHeight="1" x14ac:dyDescent="0.4">
      <c r="BX183" s="58"/>
    </row>
    <row r="184" spans="76:76" ht="21.75" customHeight="1" x14ac:dyDescent="0.4">
      <c r="BX184" s="58"/>
    </row>
    <row r="185" spans="76:76" ht="21.75" customHeight="1" x14ac:dyDescent="0.4">
      <c r="BX185" s="58"/>
    </row>
    <row r="186" spans="76:76" ht="21.75" customHeight="1" x14ac:dyDescent="0.4">
      <c r="BX186" s="58"/>
    </row>
    <row r="187" spans="76:76" ht="21.75" customHeight="1" x14ac:dyDescent="0.4">
      <c r="BX187" s="58"/>
    </row>
    <row r="188" spans="76:76" ht="21.75" customHeight="1" x14ac:dyDescent="0.4">
      <c r="BX188" s="58"/>
    </row>
    <row r="189" spans="76:76" ht="21.75" customHeight="1" x14ac:dyDescent="0.4">
      <c r="BX189" s="58"/>
    </row>
    <row r="190" spans="76:76" ht="21.75" customHeight="1" x14ac:dyDescent="0.4">
      <c r="BX190" s="58"/>
    </row>
    <row r="191" spans="76:76" ht="21.75" customHeight="1" x14ac:dyDescent="0.4">
      <c r="BX191" s="58"/>
    </row>
    <row r="192" spans="76:76" ht="21.75" customHeight="1" x14ac:dyDescent="0.4">
      <c r="BX192" s="58"/>
    </row>
    <row r="193" spans="76:76" ht="21.75" customHeight="1" x14ac:dyDescent="0.4">
      <c r="BX193" s="58"/>
    </row>
    <row r="194" spans="76:76" ht="21.75" customHeight="1" x14ac:dyDescent="0.4">
      <c r="BX194" s="58"/>
    </row>
    <row r="195" spans="76:76" ht="21.75" customHeight="1" x14ac:dyDescent="0.4">
      <c r="BX195" s="58"/>
    </row>
    <row r="196" spans="76:76" ht="21.75" customHeight="1" x14ac:dyDescent="0.4">
      <c r="BX196" s="58"/>
    </row>
    <row r="197" spans="76:76" ht="21.75" customHeight="1" x14ac:dyDescent="0.4">
      <c r="BX197" s="58"/>
    </row>
    <row r="198" spans="76:76" ht="21.75" customHeight="1" x14ac:dyDescent="0.4">
      <c r="BX198" s="58"/>
    </row>
    <row r="199" spans="76:76" ht="21.75" customHeight="1" x14ac:dyDescent="0.4">
      <c r="BX199" s="58"/>
    </row>
    <row r="200" spans="76:76" ht="21.75" customHeight="1" x14ac:dyDescent="0.4">
      <c r="BX200" s="58"/>
    </row>
    <row r="201" spans="76:76" ht="21.75" customHeight="1" x14ac:dyDescent="0.4">
      <c r="BX201" s="58"/>
    </row>
    <row r="202" spans="76:76" ht="21.75" customHeight="1" x14ac:dyDescent="0.4">
      <c r="BX202" s="58"/>
    </row>
    <row r="203" spans="76:76" ht="21.75" customHeight="1" x14ac:dyDescent="0.4">
      <c r="BX203" s="58"/>
    </row>
    <row r="204" spans="76:76" ht="21.75" customHeight="1" x14ac:dyDescent="0.4">
      <c r="BX204" s="58"/>
    </row>
    <row r="205" spans="76:76" ht="21.75" customHeight="1" x14ac:dyDescent="0.4">
      <c r="BX205" s="58"/>
    </row>
    <row r="206" spans="76:76" ht="21.75" customHeight="1" x14ac:dyDescent="0.4">
      <c r="BX206" s="58"/>
    </row>
    <row r="207" spans="76:76" ht="21.75" customHeight="1" x14ac:dyDescent="0.4">
      <c r="BX207" s="58"/>
    </row>
    <row r="208" spans="76:76" ht="21.75" customHeight="1" x14ac:dyDescent="0.4">
      <c r="BX208" s="58"/>
    </row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</sheetData>
  <mergeCells count="402">
    <mergeCell ref="AS4:AY4"/>
    <mergeCell ref="AZ4:BF4"/>
    <mergeCell ref="BG4:BM4"/>
    <mergeCell ref="BN4:BT4"/>
    <mergeCell ref="J5:K5"/>
    <mergeCell ref="G2:I2"/>
    <mergeCell ref="V2:W2"/>
    <mergeCell ref="B5:B8"/>
    <mergeCell ref="C4:I4"/>
    <mergeCell ref="J4:P4"/>
    <mergeCell ref="Q4:W4"/>
    <mergeCell ref="X4:AD4"/>
    <mergeCell ref="AE4:AK4"/>
    <mergeCell ref="AL4:AR4"/>
    <mergeCell ref="L5:N5"/>
    <mergeCell ref="AC5:AD5"/>
    <mergeCell ref="AE5:AF5"/>
    <mergeCell ref="AG5:AI5"/>
    <mergeCell ref="AJ5:AK5"/>
    <mergeCell ref="AX5:AY5"/>
    <mergeCell ref="AZ5:BA5"/>
    <mergeCell ref="BB5:BD5"/>
    <mergeCell ref="AL5:AM5"/>
    <mergeCell ref="AN5:AP5"/>
    <mergeCell ref="O5:P5"/>
    <mergeCell ref="Q5:R5"/>
    <mergeCell ref="S5:U5"/>
    <mergeCell ref="V5:W5"/>
    <mergeCell ref="X5:Y5"/>
    <mergeCell ref="Z5:AB5"/>
    <mergeCell ref="CD5:CD7"/>
    <mergeCell ref="A9:A11"/>
    <mergeCell ref="C9:D9"/>
    <mergeCell ref="E9:G9"/>
    <mergeCell ref="H9:I9"/>
    <mergeCell ref="Q9:R9"/>
    <mergeCell ref="S9:U9"/>
    <mergeCell ref="V9:W9"/>
    <mergeCell ref="BS5:BT5"/>
    <mergeCell ref="BX5:BX7"/>
    <mergeCell ref="BY5:BY7"/>
    <mergeCell ref="BZ5:BZ7"/>
    <mergeCell ref="CA5:CA7"/>
    <mergeCell ref="CC5:CC7"/>
    <mergeCell ref="BN5:BO5"/>
    <mergeCell ref="BP5:BR5"/>
    <mergeCell ref="BE5:BF5"/>
    <mergeCell ref="BG5:BH5"/>
    <mergeCell ref="BL5:BM5"/>
    <mergeCell ref="AQ5:AR5"/>
    <mergeCell ref="AS5:AT5"/>
    <mergeCell ref="AU5:AW5"/>
    <mergeCell ref="BI5:BK5"/>
    <mergeCell ref="A5:A7"/>
    <mergeCell ref="X9:Y9"/>
    <mergeCell ref="Z9:AB9"/>
    <mergeCell ref="AC9:AD9"/>
    <mergeCell ref="AE9:AF9"/>
    <mergeCell ref="AG9:AI9"/>
    <mergeCell ref="AJ9:AK9"/>
    <mergeCell ref="AZ13:BA13"/>
    <mergeCell ref="BB13:BD13"/>
    <mergeCell ref="A13:A15"/>
    <mergeCell ref="C13:D13"/>
    <mergeCell ref="E13:G13"/>
    <mergeCell ref="H13:I13"/>
    <mergeCell ref="J13:K13"/>
    <mergeCell ref="L13:N13"/>
    <mergeCell ref="AZ9:BA9"/>
    <mergeCell ref="BB9:BD9"/>
    <mergeCell ref="AL9:AM9"/>
    <mergeCell ref="AN9:AP9"/>
    <mergeCell ref="AQ9:AR9"/>
    <mergeCell ref="B9:B12"/>
    <mergeCell ref="B13:B16"/>
    <mergeCell ref="Q13:W16"/>
    <mergeCell ref="CA9:CA11"/>
    <mergeCell ref="CC9:CC11"/>
    <mergeCell ref="CD9:CD11"/>
    <mergeCell ref="BS9:BT9"/>
    <mergeCell ref="BX9:BX11"/>
    <mergeCell ref="BY9:BY11"/>
    <mergeCell ref="BZ9:BZ11"/>
    <mergeCell ref="AS9:AT9"/>
    <mergeCell ref="AU9:AW9"/>
    <mergeCell ref="AX9:AY9"/>
    <mergeCell ref="BN9:BO9"/>
    <mergeCell ref="BP9:BR9"/>
    <mergeCell ref="BE9:BF9"/>
    <mergeCell ref="BG9:BH9"/>
    <mergeCell ref="BI9:BK9"/>
    <mergeCell ref="BL9:BM9"/>
    <mergeCell ref="BU9:BU11"/>
    <mergeCell ref="BV9:BV11"/>
    <mergeCell ref="BW9:BW11"/>
    <mergeCell ref="CD13:CD15"/>
    <mergeCell ref="A17:A19"/>
    <mergeCell ref="C17:D17"/>
    <mergeCell ref="E17:G17"/>
    <mergeCell ref="H17:I17"/>
    <mergeCell ref="BN13:BO13"/>
    <mergeCell ref="BP13:BR13"/>
    <mergeCell ref="BS13:BT13"/>
    <mergeCell ref="BX13:BX15"/>
    <mergeCell ref="BI13:BK13"/>
    <mergeCell ref="BL13:BM13"/>
    <mergeCell ref="AU13:AW13"/>
    <mergeCell ref="AX13:AY13"/>
    <mergeCell ref="BE13:BF13"/>
    <mergeCell ref="BG13:BH13"/>
    <mergeCell ref="AG13:AI13"/>
    <mergeCell ref="AJ13:AK13"/>
    <mergeCell ref="AL13:AM13"/>
    <mergeCell ref="AN13:AP13"/>
    <mergeCell ref="AQ13:AR13"/>
    <mergeCell ref="AS13:AT13"/>
    <mergeCell ref="BY13:BY15"/>
    <mergeCell ref="L17:N17"/>
    <mergeCell ref="O17:P17"/>
    <mergeCell ref="BZ13:BZ15"/>
    <mergeCell ref="CA13:CA15"/>
    <mergeCell ref="CC13:CC15"/>
    <mergeCell ref="O13:P13"/>
    <mergeCell ref="X13:Y13"/>
    <mergeCell ref="Z13:AB13"/>
    <mergeCell ref="AC13:AD13"/>
    <mergeCell ref="AE13:AF13"/>
    <mergeCell ref="AU17:AW17"/>
    <mergeCell ref="AX17:AY17"/>
    <mergeCell ref="AZ17:BA17"/>
    <mergeCell ref="BB17:BD17"/>
    <mergeCell ref="AE17:AF17"/>
    <mergeCell ref="AG17:AI17"/>
    <mergeCell ref="AJ17:AK17"/>
    <mergeCell ref="AL17:AM17"/>
    <mergeCell ref="AN17:AP17"/>
    <mergeCell ref="BU13:BU15"/>
    <mergeCell ref="BV13:BV15"/>
    <mergeCell ref="BW13:BW15"/>
    <mergeCell ref="CD17:CD19"/>
    <mergeCell ref="A21:A23"/>
    <mergeCell ref="C21:D21"/>
    <mergeCell ref="E21:G21"/>
    <mergeCell ref="H21:I21"/>
    <mergeCell ref="J21:K21"/>
    <mergeCell ref="L21:N21"/>
    <mergeCell ref="O21:P21"/>
    <mergeCell ref="Q21:R21"/>
    <mergeCell ref="BS17:BT17"/>
    <mergeCell ref="BX17:BX19"/>
    <mergeCell ref="BY17:BY19"/>
    <mergeCell ref="BZ17:BZ19"/>
    <mergeCell ref="CA17:CA19"/>
    <mergeCell ref="CC17:CC19"/>
    <mergeCell ref="BN17:BO17"/>
    <mergeCell ref="BP17:BR17"/>
    <mergeCell ref="BE17:BF17"/>
    <mergeCell ref="BG17:BH17"/>
    <mergeCell ref="BI17:BK17"/>
    <mergeCell ref="BL17:BM17"/>
    <mergeCell ref="AQ17:AR17"/>
    <mergeCell ref="AS17:AT17"/>
    <mergeCell ref="J17:K17"/>
    <mergeCell ref="Z21:AB21"/>
    <mergeCell ref="AC21:AD21"/>
    <mergeCell ref="AZ25:BA25"/>
    <mergeCell ref="BB25:BD25"/>
    <mergeCell ref="A25:A27"/>
    <mergeCell ref="C25:D25"/>
    <mergeCell ref="E25:G25"/>
    <mergeCell ref="H25:I25"/>
    <mergeCell ref="J25:K25"/>
    <mergeCell ref="L25:N25"/>
    <mergeCell ref="AZ21:BA21"/>
    <mergeCell ref="BB21:BD21"/>
    <mergeCell ref="AL21:AM21"/>
    <mergeCell ref="AN21:AP21"/>
    <mergeCell ref="AQ21:AR21"/>
    <mergeCell ref="Q25:R25"/>
    <mergeCell ref="S25:U25"/>
    <mergeCell ref="V25:W25"/>
    <mergeCell ref="X25:Y25"/>
    <mergeCell ref="Z25:AB25"/>
    <mergeCell ref="AE21:AK24"/>
    <mergeCell ref="CA21:CA23"/>
    <mergeCell ref="CC21:CC23"/>
    <mergeCell ref="CD21:CD23"/>
    <mergeCell ref="BS21:BT21"/>
    <mergeCell ref="BX21:BX23"/>
    <mergeCell ref="BY21:BY23"/>
    <mergeCell ref="BZ21:BZ23"/>
    <mergeCell ref="AS21:AT21"/>
    <mergeCell ref="AU21:AW21"/>
    <mergeCell ref="AX21:AY21"/>
    <mergeCell ref="BN21:BO21"/>
    <mergeCell ref="BP21:BR21"/>
    <mergeCell ref="BE21:BF21"/>
    <mergeCell ref="BG21:BH21"/>
    <mergeCell ref="BI21:BK21"/>
    <mergeCell ref="BL21:BM21"/>
    <mergeCell ref="CD25:CD27"/>
    <mergeCell ref="A29:A31"/>
    <mergeCell ref="C29:D29"/>
    <mergeCell ref="E29:G29"/>
    <mergeCell ref="H29:I29"/>
    <mergeCell ref="BN25:BO25"/>
    <mergeCell ref="BP25:BR25"/>
    <mergeCell ref="BS25:BT25"/>
    <mergeCell ref="BX25:BX27"/>
    <mergeCell ref="BI25:BK25"/>
    <mergeCell ref="BL25:BM25"/>
    <mergeCell ref="AU25:AW25"/>
    <mergeCell ref="AX25:AY25"/>
    <mergeCell ref="X29:Y29"/>
    <mergeCell ref="BE25:BF25"/>
    <mergeCell ref="BG25:BH25"/>
    <mergeCell ref="AC25:AD25"/>
    <mergeCell ref="AE25:AF25"/>
    <mergeCell ref="AG25:AI25"/>
    <mergeCell ref="AJ25:AK25"/>
    <mergeCell ref="AS25:AT25"/>
    <mergeCell ref="BY25:BY27"/>
    <mergeCell ref="CC25:CC27"/>
    <mergeCell ref="O25:P25"/>
    <mergeCell ref="Z29:AB29"/>
    <mergeCell ref="AC29:AD29"/>
    <mergeCell ref="AE29:AF29"/>
    <mergeCell ref="AG29:AI29"/>
    <mergeCell ref="AJ29:AK29"/>
    <mergeCell ref="A33:A35"/>
    <mergeCell ref="C33:D33"/>
    <mergeCell ref="E33:G33"/>
    <mergeCell ref="H33:I33"/>
    <mergeCell ref="J33:K33"/>
    <mergeCell ref="L33:N33"/>
    <mergeCell ref="O33:P33"/>
    <mergeCell ref="Q33:R33"/>
    <mergeCell ref="J29:K29"/>
    <mergeCell ref="L29:N29"/>
    <mergeCell ref="O29:P29"/>
    <mergeCell ref="Q29:R29"/>
    <mergeCell ref="S29:U29"/>
    <mergeCell ref="V29:W29"/>
    <mergeCell ref="BS29:BT29"/>
    <mergeCell ref="BN29:BO29"/>
    <mergeCell ref="BP29:BR29"/>
    <mergeCell ref="BE29:BF29"/>
    <mergeCell ref="BG29:BH29"/>
    <mergeCell ref="BI29:BK29"/>
    <mergeCell ref="BL29:BM29"/>
    <mergeCell ref="AL29:AM29"/>
    <mergeCell ref="AN29:AP29"/>
    <mergeCell ref="AQ29:AR29"/>
    <mergeCell ref="AZ29:BA29"/>
    <mergeCell ref="BB29:BD29"/>
    <mergeCell ref="BS33:BT33"/>
    <mergeCell ref="BX33:BX35"/>
    <mergeCell ref="BY33:BY35"/>
    <mergeCell ref="BZ33:BZ35"/>
    <mergeCell ref="AN33:AP33"/>
    <mergeCell ref="AQ33:AR33"/>
    <mergeCell ref="AS33:AT33"/>
    <mergeCell ref="A37:A39"/>
    <mergeCell ref="C37:D37"/>
    <mergeCell ref="E37:G37"/>
    <mergeCell ref="H37:I37"/>
    <mergeCell ref="J37:K37"/>
    <mergeCell ref="L37:N37"/>
    <mergeCell ref="BN33:BO33"/>
    <mergeCell ref="BP33:BR33"/>
    <mergeCell ref="AU33:AW33"/>
    <mergeCell ref="AX33:AY33"/>
    <mergeCell ref="BG33:BH33"/>
    <mergeCell ref="BI33:BK33"/>
    <mergeCell ref="BL33:BM33"/>
    <mergeCell ref="AG33:AI33"/>
    <mergeCell ref="AJ33:AK33"/>
    <mergeCell ref="AL33:AM33"/>
    <mergeCell ref="O37:P37"/>
    <mergeCell ref="BY37:BY39"/>
    <mergeCell ref="AZ37:BA37"/>
    <mergeCell ref="BB37:BD37"/>
    <mergeCell ref="AC37:AD37"/>
    <mergeCell ref="AE37:AF37"/>
    <mergeCell ref="AG37:AI37"/>
    <mergeCell ref="AJ37:AK37"/>
    <mergeCell ref="AL37:AM37"/>
    <mergeCell ref="AN37:AP37"/>
    <mergeCell ref="AU37:AW37"/>
    <mergeCell ref="AX37:AY37"/>
    <mergeCell ref="AQ37:AR37"/>
    <mergeCell ref="AS37:AT37"/>
    <mergeCell ref="A41:A43"/>
    <mergeCell ref="C41:D41"/>
    <mergeCell ref="E41:G41"/>
    <mergeCell ref="H41:I41"/>
    <mergeCell ref="L41:N41"/>
    <mergeCell ref="S41:U41"/>
    <mergeCell ref="BU41:BU43"/>
    <mergeCell ref="BV41:BV43"/>
    <mergeCell ref="J41:K41"/>
    <mergeCell ref="AE41:AF41"/>
    <mergeCell ref="AJ41:AK41"/>
    <mergeCell ref="AL41:AM41"/>
    <mergeCell ref="AS41:AT41"/>
    <mergeCell ref="AX41:AY41"/>
    <mergeCell ref="BN41:BT44"/>
    <mergeCell ref="O41:P41"/>
    <mergeCell ref="Q41:R41"/>
    <mergeCell ref="V41:W41"/>
    <mergeCell ref="X41:Y41"/>
    <mergeCell ref="CA33:CA35"/>
    <mergeCell ref="CC33:CC35"/>
    <mergeCell ref="CD33:CD35"/>
    <mergeCell ref="BX41:BX43"/>
    <mergeCell ref="BY41:BY43"/>
    <mergeCell ref="BZ41:BZ43"/>
    <mergeCell ref="Z41:AB41"/>
    <mergeCell ref="AG41:AI41"/>
    <mergeCell ref="AN41:AP41"/>
    <mergeCell ref="AU41:AW41"/>
    <mergeCell ref="BB41:BD41"/>
    <mergeCell ref="BI41:BK41"/>
    <mergeCell ref="AQ41:AR41"/>
    <mergeCell ref="AZ41:BA41"/>
    <mergeCell ref="BW41:BW43"/>
    <mergeCell ref="BE41:BF41"/>
    <mergeCell ref="BG41:BH41"/>
    <mergeCell ref="BL41:BM41"/>
    <mergeCell ref="AC41:AD41"/>
    <mergeCell ref="BN37:BO37"/>
    <mergeCell ref="BP37:BR37"/>
    <mergeCell ref="BS37:BT37"/>
    <mergeCell ref="BX37:BX39"/>
    <mergeCell ref="BE37:BF37"/>
    <mergeCell ref="CD29:CD31"/>
    <mergeCell ref="BX29:BX31"/>
    <mergeCell ref="BY29:BY31"/>
    <mergeCell ref="BZ29:BZ31"/>
    <mergeCell ref="CA29:CA31"/>
    <mergeCell ref="CC29:CC31"/>
    <mergeCell ref="BZ25:BZ27"/>
    <mergeCell ref="CA25:CA27"/>
    <mergeCell ref="B41:B44"/>
    <mergeCell ref="AS29:AY32"/>
    <mergeCell ref="BG37:BM40"/>
    <mergeCell ref="AL25:AR28"/>
    <mergeCell ref="AZ33:BF36"/>
    <mergeCell ref="Z33:AB33"/>
    <mergeCell ref="AC33:AD33"/>
    <mergeCell ref="AE33:AF33"/>
    <mergeCell ref="Z37:AB37"/>
    <mergeCell ref="CA41:CA43"/>
    <mergeCell ref="CC41:CC43"/>
    <mergeCell ref="CD41:CD43"/>
    <mergeCell ref="CA37:CA39"/>
    <mergeCell ref="CC37:CC39"/>
    <mergeCell ref="CD37:CD39"/>
    <mergeCell ref="BZ37:BZ39"/>
    <mergeCell ref="C5:I8"/>
    <mergeCell ref="J9:P12"/>
    <mergeCell ref="BU29:BU31"/>
    <mergeCell ref="BV29:BV31"/>
    <mergeCell ref="BW29:BW31"/>
    <mergeCell ref="BU33:BU35"/>
    <mergeCell ref="BV33:BV35"/>
    <mergeCell ref="BW33:BW35"/>
    <mergeCell ref="BU37:BU39"/>
    <mergeCell ref="BV37:BV39"/>
    <mergeCell ref="BW37:BW39"/>
    <mergeCell ref="BU17:BU19"/>
    <mergeCell ref="BV17:BV19"/>
    <mergeCell ref="BW17:BW19"/>
    <mergeCell ref="BU21:BU23"/>
    <mergeCell ref="BV21:BV23"/>
    <mergeCell ref="BW21:BW23"/>
    <mergeCell ref="BU25:BU27"/>
    <mergeCell ref="BV25:BV27"/>
    <mergeCell ref="BW25:BW27"/>
    <mergeCell ref="BU5:BU7"/>
    <mergeCell ref="BV5:BV7"/>
    <mergeCell ref="BW5:BW7"/>
    <mergeCell ref="X17:AD20"/>
    <mergeCell ref="B17:B20"/>
    <mergeCell ref="B21:B24"/>
    <mergeCell ref="B25:B28"/>
    <mergeCell ref="B29:B32"/>
    <mergeCell ref="B33:B36"/>
    <mergeCell ref="B37:B40"/>
    <mergeCell ref="S33:U33"/>
    <mergeCell ref="V33:W33"/>
    <mergeCell ref="X33:Y33"/>
    <mergeCell ref="Q37:R37"/>
    <mergeCell ref="S37:U37"/>
    <mergeCell ref="V37:W37"/>
    <mergeCell ref="X37:Y37"/>
    <mergeCell ref="S21:U21"/>
    <mergeCell ref="V21:W21"/>
    <mergeCell ref="X21:Y21"/>
    <mergeCell ref="Q17:R17"/>
    <mergeCell ref="S17:U17"/>
    <mergeCell ref="V17:W17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B6C9-4D7A-475F-A5C7-3BA7275AB72A}">
  <dimension ref="B1:Q47"/>
  <sheetViews>
    <sheetView view="pageBreakPreview" zoomScaleNormal="100" zoomScaleSheetLayoutView="100" workbookViewId="0">
      <selection activeCell="T8" sqref="T8"/>
    </sheetView>
  </sheetViews>
  <sheetFormatPr defaultColWidth="9.375" defaultRowHeight="13.5" x14ac:dyDescent="0.4"/>
  <cols>
    <col min="1" max="1" width="0.625" style="5" customWidth="1"/>
    <col min="2" max="2" width="15.625" style="4" customWidth="1"/>
    <col min="3" max="3" width="5" style="4" customWidth="1"/>
    <col min="4" max="4" width="12.5" style="4" customWidth="1"/>
    <col min="5" max="14" width="4.375" style="5" customWidth="1"/>
    <col min="15" max="15" width="8.125" style="5" customWidth="1"/>
    <col min="16" max="16" width="0.625" style="5" customWidth="1"/>
    <col min="17" max="17" width="4" style="5" customWidth="1"/>
    <col min="18" max="16384" width="9.375" style="5"/>
  </cols>
  <sheetData>
    <row r="1" spans="2:17" x14ac:dyDescent="0.4">
      <c r="B1" s="3" t="s">
        <v>26</v>
      </c>
      <c r="C1" s="2"/>
      <c r="D1" s="2"/>
    </row>
    <row r="2" spans="2:17" ht="16.5" x14ac:dyDescent="0.4">
      <c r="B2" s="209" t="s">
        <v>75</v>
      </c>
      <c r="C2" s="141"/>
      <c r="D2" s="210" t="s">
        <v>63</v>
      </c>
      <c r="F2" s="211" t="s">
        <v>76</v>
      </c>
    </row>
    <row r="3" spans="2:17" ht="15" customHeight="1" thickBot="1" x14ac:dyDescent="0.45">
      <c r="N3" s="167"/>
      <c r="O3" s="167"/>
      <c r="P3" s="4"/>
    </row>
    <row r="4" spans="2:17" ht="15" customHeight="1" thickBot="1" x14ac:dyDescent="0.45">
      <c r="B4" s="11" t="s">
        <v>27</v>
      </c>
      <c r="C4" s="176" t="s">
        <v>28</v>
      </c>
      <c r="D4" s="12" t="s">
        <v>29</v>
      </c>
      <c r="E4" s="315" t="s">
        <v>30</v>
      </c>
      <c r="F4" s="177" t="s">
        <v>31</v>
      </c>
      <c r="G4" s="177" t="s">
        <v>32</v>
      </c>
      <c r="H4" s="177" t="s">
        <v>33</v>
      </c>
      <c r="I4" s="177" t="s">
        <v>34</v>
      </c>
      <c r="J4" s="177" t="s">
        <v>35</v>
      </c>
      <c r="K4" s="177" t="s">
        <v>36</v>
      </c>
      <c r="L4" s="177" t="s">
        <v>37</v>
      </c>
      <c r="M4" s="177" t="s">
        <v>78</v>
      </c>
      <c r="N4" s="13" t="s">
        <v>79</v>
      </c>
      <c r="O4" s="14" t="s">
        <v>38</v>
      </c>
      <c r="P4" s="2"/>
      <c r="Q4" s="1"/>
    </row>
    <row r="5" spans="2:17" ht="15" customHeight="1" thickTop="1" x14ac:dyDescent="0.4">
      <c r="B5" s="305"/>
      <c r="C5" s="111"/>
      <c r="D5" s="112"/>
      <c r="E5" s="316"/>
      <c r="F5" s="142"/>
      <c r="G5" s="142"/>
      <c r="H5" s="142"/>
      <c r="I5" s="142"/>
      <c r="J5" s="142"/>
      <c r="K5" s="142"/>
      <c r="L5" s="142"/>
      <c r="M5" s="310"/>
      <c r="N5" s="143"/>
      <c r="O5" s="144">
        <f>SUM(E5:N5)</f>
        <v>0</v>
      </c>
      <c r="P5" s="4"/>
    </row>
    <row r="6" spans="2:17" ht="15" customHeight="1" x14ac:dyDescent="0.4">
      <c r="B6" s="306"/>
      <c r="C6" s="85"/>
      <c r="D6" s="86"/>
      <c r="E6" s="317"/>
      <c r="F6" s="145"/>
      <c r="G6" s="145"/>
      <c r="H6" s="145"/>
      <c r="I6" s="145"/>
      <c r="J6" s="145"/>
      <c r="K6" s="145"/>
      <c r="L6" s="145"/>
      <c r="M6" s="311"/>
      <c r="N6" s="146"/>
      <c r="O6" s="147">
        <f t="shared" ref="O6:O44" si="0">SUM(E6:N6)</f>
        <v>0</v>
      </c>
      <c r="P6" s="4"/>
    </row>
    <row r="7" spans="2:17" ht="15" customHeight="1" x14ac:dyDescent="0.4">
      <c r="B7" s="306"/>
      <c r="C7" s="85"/>
      <c r="D7" s="86"/>
      <c r="E7" s="317"/>
      <c r="F7" s="152"/>
      <c r="G7" s="152"/>
      <c r="H7" s="152"/>
      <c r="I7" s="152"/>
      <c r="J7" s="152"/>
      <c r="K7" s="152"/>
      <c r="L7" s="152"/>
      <c r="M7" s="153"/>
      <c r="N7" s="153"/>
      <c r="O7" s="147">
        <f t="shared" si="0"/>
        <v>0</v>
      </c>
      <c r="P7" s="4"/>
    </row>
    <row r="8" spans="2:17" ht="15" customHeight="1" x14ac:dyDescent="0.4">
      <c r="B8" s="307"/>
      <c r="C8" s="133"/>
      <c r="D8" s="134"/>
      <c r="E8" s="318"/>
      <c r="F8" s="154"/>
      <c r="G8" s="154"/>
      <c r="H8" s="154"/>
      <c r="I8" s="154"/>
      <c r="J8" s="154"/>
      <c r="K8" s="154"/>
      <c r="L8" s="154"/>
      <c r="M8" s="155"/>
      <c r="N8" s="155"/>
      <c r="O8" s="156">
        <f t="shared" si="0"/>
        <v>0</v>
      </c>
      <c r="P8" s="4"/>
    </row>
    <row r="9" spans="2:17" ht="15" customHeight="1" x14ac:dyDescent="0.4">
      <c r="B9" s="305"/>
      <c r="C9" s="324"/>
      <c r="D9" s="112"/>
      <c r="E9" s="316"/>
      <c r="F9" s="142"/>
      <c r="G9" s="142"/>
      <c r="H9" s="142"/>
      <c r="I9" s="142"/>
      <c r="J9" s="142"/>
      <c r="K9" s="142"/>
      <c r="L9" s="142"/>
      <c r="M9" s="310"/>
      <c r="N9" s="143"/>
      <c r="O9" s="144">
        <f t="shared" si="0"/>
        <v>0</v>
      </c>
      <c r="P9" s="4"/>
    </row>
    <row r="10" spans="2:17" ht="15" customHeight="1" x14ac:dyDescent="0.4">
      <c r="B10" s="306"/>
      <c r="C10" s="121"/>
      <c r="D10" s="86"/>
      <c r="E10" s="317"/>
      <c r="F10" s="145"/>
      <c r="G10" s="145"/>
      <c r="H10" s="145"/>
      <c r="I10" s="145"/>
      <c r="J10" s="145"/>
      <c r="K10" s="145"/>
      <c r="L10" s="145"/>
      <c r="M10" s="311"/>
      <c r="N10" s="146"/>
      <c r="O10" s="147">
        <f t="shared" si="0"/>
        <v>0</v>
      </c>
      <c r="P10" s="4"/>
    </row>
    <row r="11" spans="2:17" ht="15" customHeight="1" x14ac:dyDescent="0.4">
      <c r="B11" s="306"/>
      <c r="C11" s="325"/>
      <c r="D11" s="70"/>
      <c r="E11" s="319"/>
      <c r="F11" s="149"/>
      <c r="G11" s="149"/>
      <c r="H11" s="149"/>
      <c r="I11" s="149"/>
      <c r="J11" s="149"/>
      <c r="K11" s="149"/>
      <c r="L11" s="149"/>
      <c r="M11" s="150"/>
      <c r="N11" s="157"/>
      <c r="O11" s="162">
        <f t="shared" si="0"/>
        <v>0</v>
      </c>
      <c r="P11" s="4"/>
    </row>
    <row r="12" spans="2:17" ht="15" customHeight="1" x14ac:dyDescent="0.4">
      <c r="B12" s="306"/>
      <c r="C12" s="91"/>
      <c r="D12" s="92"/>
      <c r="E12" s="320"/>
      <c r="F12" s="148"/>
      <c r="G12" s="148"/>
      <c r="H12" s="148"/>
      <c r="I12" s="148"/>
      <c r="J12" s="148"/>
      <c r="K12" s="148"/>
      <c r="L12" s="148"/>
      <c r="M12" s="312"/>
      <c r="N12" s="158"/>
      <c r="O12" s="156">
        <f t="shared" si="0"/>
        <v>0</v>
      </c>
      <c r="P12" s="4"/>
    </row>
    <row r="13" spans="2:17" ht="15" customHeight="1" x14ac:dyDescent="0.4">
      <c r="B13" s="305"/>
      <c r="C13" s="111"/>
      <c r="D13" s="112"/>
      <c r="E13" s="316"/>
      <c r="F13" s="142"/>
      <c r="G13" s="142"/>
      <c r="H13" s="142"/>
      <c r="I13" s="142"/>
      <c r="J13" s="142"/>
      <c r="K13" s="142"/>
      <c r="L13" s="142"/>
      <c r="M13" s="310"/>
      <c r="N13" s="143"/>
      <c r="O13" s="144">
        <f t="shared" si="0"/>
        <v>0</v>
      </c>
      <c r="P13" s="4"/>
    </row>
    <row r="14" spans="2:17" ht="15" customHeight="1" x14ac:dyDescent="0.4">
      <c r="B14" s="306"/>
      <c r="C14" s="85"/>
      <c r="D14" s="86"/>
      <c r="E14" s="317"/>
      <c r="F14" s="145"/>
      <c r="G14" s="145"/>
      <c r="H14" s="145"/>
      <c r="I14" s="145"/>
      <c r="J14" s="145"/>
      <c r="K14" s="145"/>
      <c r="L14" s="145"/>
      <c r="M14" s="311"/>
      <c r="N14" s="146"/>
      <c r="O14" s="147">
        <f t="shared" si="0"/>
        <v>0</v>
      </c>
      <c r="P14" s="4"/>
    </row>
    <row r="15" spans="2:17" ht="15" customHeight="1" x14ac:dyDescent="0.4">
      <c r="B15" s="306"/>
      <c r="C15" s="77"/>
      <c r="D15" s="78"/>
      <c r="E15" s="321"/>
      <c r="F15" s="152"/>
      <c r="G15" s="152"/>
      <c r="H15" s="152"/>
      <c r="I15" s="152"/>
      <c r="J15" s="152"/>
      <c r="K15" s="152"/>
      <c r="L15" s="152"/>
      <c r="M15" s="153"/>
      <c r="N15" s="153"/>
      <c r="O15" s="147">
        <f t="shared" si="0"/>
        <v>0</v>
      </c>
      <c r="P15" s="4"/>
    </row>
    <row r="16" spans="2:17" ht="15" customHeight="1" x14ac:dyDescent="0.4">
      <c r="B16" s="307"/>
      <c r="C16" s="133"/>
      <c r="D16" s="134"/>
      <c r="E16" s="318"/>
      <c r="F16" s="154"/>
      <c r="G16" s="154"/>
      <c r="H16" s="154"/>
      <c r="I16" s="154"/>
      <c r="J16" s="154"/>
      <c r="K16" s="154"/>
      <c r="L16" s="154"/>
      <c r="M16" s="155"/>
      <c r="N16" s="155"/>
      <c r="O16" s="156">
        <f t="shared" si="0"/>
        <v>0</v>
      </c>
      <c r="P16" s="4"/>
    </row>
    <row r="17" spans="2:16" ht="15" customHeight="1" x14ac:dyDescent="0.4">
      <c r="B17" s="305"/>
      <c r="C17" s="111"/>
      <c r="D17" s="112"/>
      <c r="E17" s="316"/>
      <c r="F17" s="142"/>
      <c r="G17" s="142"/>
      <c r="H17" s="142"/>
      <c r="I17" s="142"/>
      <c r="J17" s="142"/>
      <c r="K17" s="142"/>
      <c r="L17" s="142"/>
      <c r="M17" s="310"/>
      <c r="N17" s="143"/>
      <c r="O17" s="144">
        <f t="shared" si="0"/>
        <v>0</v>
      </c>
      <c r="P17" s="4"/>
    </row>
    <row r="18" spans="2:16" ht="15" customHeight="1" x14ac:dyDescent="0.4">
      <c r="B18" s="306"/>
      <c r="C18" s="69"/>
      <c r="D18" s="70"/>
      <c r="E18" s="319"/>
      <c r="F18" s="149"/>
      <c r="G18" s="149"/>
      <c r="H18" s="149"/>
      <c r="I18" s="149"/>
      <c r="J18" s="149"/>
      <c r="K18" s="149"/>
      <c r="L18" s="149"/>
      <c r="M18" s="150"/>
      <c r="N18" s="157"/>
      <c r="O18" s="147">
        <f t="shared" si="0"/>
        <v>0</v>
      </c>
      <c r="P18" s="4"/>
    </row>
    <row r="19" spans="2:16" ht="15" customHeight="1" x14ac:dyDescent="0.4">
      <c r="B19" s="306"/>
      <c r="C19" s="69"/>
      <c r="D19" s="70"/>
      <c r="E19" s="319"/>
      <c r="F19" s="149"/>
      <c r="G19" s="149"/>
      <c r="H19" s="149"/>
      <c r="I19" s="149"/>
      <c r="J19" s="149"/>
      <c r="K19" s="149"/>
      <c r="L19" s="149"/>
      <c r="M19" s="150"/>
      <c r="N19" s="157"/>
      <c r="O19" s="147">
        <f t="shared" si="0"/>
        <v>0</v>
      </c>
      <c r="P19" s="4"/>
    </row>
    <row r="20" spans="2:16" ht="15" customHeight="1" x14ac:dyDescent="0.4">
      <c r="B20" s="307"/>
      <c r="C20" s="133"/>
      <c r="D20" s="134"/>
      <c r="E20" s="318"/>
      <c r="F20" s="154"/>
      <c r="G20" s="154"/>
      <c r="H20" s="154"/>
      <c r="I20" s="154"/>
      <c r="J20" s="154"/>
      <c r="K20" s="154"/>
      <c r="L20" s="154"/>
      <c r="M20" s="155"/>
      <c r="N20" s="159"/>
      <c r="O20" s="156">
        <f t="shared" si="0"/>
        <v>0</v>
      </c>
      <c r="P20" s="4"/>
    </row>
    <row r="21" spans="2:16" ht="15" customHeight="1" x14ac:dyDescent="0.4">
      <c r="B21" s="306"/>
      <c r="C21" s="121"/>
      <c r="D21" s="86"/>
      <c r="E21" s="322"/>
      <c r="F21" s="160"/>
      <c r="G21" s="160"/>
      <c r="H21" s="160"/>
      <c r="I21" s="160"/>
      <c r="J21" s="160"/>
      <c r="K21" s="160"/>
      <c r="L21" s="160"/>
      <c r="M21" s="313"/>
      <c r="N21" s="161"/>
      <c r="O21" s="162">
        <f t="shared" si="0"/>
        <v>0</v>
      </c>
      <c r="P21" s="4"/>
    </row>
    <row r="22" spans="2:16" ht="15" customHeight="1" x14ac:dyDescent="0.4">
      <c r="B22" s="306"/>
      <c r="C22" s="121"/>
      <c r="D22" s="86"/>
      <c r="E22" s="322"/>
      <c r="F22" s="160"/>
      <c r="G22" s="160"/>
      <c r="H22" s="160"/>
      <c r="I22" s="160"/>
      <c r="J22" s="160"/>
      <c r="K22" s="160"/>
      <c r="L22" s="160"/>
      <c r="M22" s="160"/>
      <c r="N22" s="161"/>
      <c r="O22" s="147">
        <f t="shared" si="0"/>
        <v>0</v>
      </c>
      <c r="P22" s="4"/>
    </row>
    <row r="23" spans="2:16" ht="15" customHeight="1" x14ac:dyDescent="0.4">
      <c r="B23" s="306"/>
      <c r="C23" s="325"/>
      <c r="D23" s="70"/>
      <c r="E23" s="319"/>
      <c r="F23" s="149"/>
      <c r="G23" s="149"/>
      <c r="H23" s="149"/>
      <c r="I23" s="149"/>
      <c r="J23" s="149"/>
      <c r="K23" s="149"/>
      <c r="L23" s="149"/>
      <c r="M23" s="150"/>
      <c r="N23" s="157"/>
      <c r="O23" s="147">
        <f t="shared" si="0"/>
        <v>0</v>
      </c>
      <c r="P23" s="4"/>
    </row>
    <row r="24" spans="2:16" ht="15" customHeight="1" x14ac:dyDescent="0.4">
      <c r="B24" s="306"/>
      <c r="C24" s="325"/>
      <c r="D24" s="70"/>
      <c r="E24" s="319"/>
      <c r="F24" s="149"/>
      <c r="G24" s="149"/>
      <c r="H24" s="149"/>
      <c r="I24" s="149"/>
      <c r="J24" s="149"/>
      <c r="K24" s="149"/>
      <c r="L24" s="149"/>
      <c r="M24" s="150"/>
      <c r="N24" s="157"/>
      <c r="O24" s="151">
        <f t="shared" si="0"/>
        <v>0</v>
      </c>
      <c r="P24" s="4"/>
    </row>
    <row r="25" spans="2:16" ht="15" customHeight="1" x14ac:dyDescent="0.4">
      <c r="B25" s="305"/>
      <c r="C25" s="111"/>
      <c r="D25" s="112"/>
      <c r="E25" s="316"/>
      <c r="F25" s="142"/>
      <c r="G25" s="142"/>
      <c r="H25" s="142"/>
      <c r="I25" s="142"/>
      <c r="J25" s="142"/>
      <c r="K25" s="142"/>
      <c r="L25" s="142"/>
      <c r="M25" s="310"/>
      <c r="N25" s="143"/>
      <c r="O25" s="144">
        <f t="shared" si="0"/>
        <v>0</v>
      </c>
      <c r="P25" s="4"/>
    </row>
    <row r="26" spans="2:16" ht="15" customHeight="1" x14ac:dyDescent="0.4">
      <c r="B26" s="306"/>
      <c r="C26" s="85"/>
      <c r="D26" s="86"/>
      <c r="E26" s="317"/>
      <c r="F26" s="145"/>
      <c r="G26" s="145"/>
      <c r="H26" s="145"/>
      <c r="I26" s="145"/>
      <c r="J26" s="145"/>
      <c r="K26" s="145"/>
      <c r="L26" s="145"/>
      <c r="M26" s="311"/>
      <c r="N26" s="146"/>
      <c r="O26" s="147">
        <f t="shared" si="0"/>
        <v>0</v>
      </c>
      <c r="P26" s="4"/>
    </row>
    <row r="27" spans="2:16" ht="15" customHeight="1" x14ac:dyDescent="0.4">
      <c r="B27" s="306"/>
      <c r="C27" s="85"/>
      <c r="D27" s="86"/>
      <c r="E27" s="317"/>
      <c r="F27" s="145"/>
      <c r="G27" s="145"/>
      <c r="H27" s="145"/>
      <c r="I27" s="145"/>
      <c r="J27" s="145"/>
      <c r="K27" s="145"/>
      <c r="L27" s="145"/>
      <c r="M27" s="311"/>
      <c r="N27" s="146"/>
      <c r="O27" s="147">
        <f t="shared" si="0"/>
        <v>0</v>
      </c>
      <c r="P27" s="4"/>
    </row>
    <row r="28" spans="2:16" ht="15" customHeight="1" x14ac:dyDescent="0.4">
      <c r="B28" s="306"/>
      <c r="C28" s="85"/>
      <c r="D28" s="86"/>
      <c r="E28" s="317"/>
      <c r="F28" s="145"/>
      <c r="G28" s="145"/>
      <c r="H28" s="145"/>
      <c r="I28" s="145"/>
      <c r="J28" s="145"/>
      <c r="K28" s="145"/>
      <c r="L28" s="145"/>
      <c r="M28" s="311"/>
      <c r="N28" s="146"/>
      <c r="O28" s="156">
        <f t="shared" si="0"/>
        <v>0</v>
      </c>
      <c r="P28" s="4"/>
    </row>
    <row r="29" spans="2:16" ht="15" customHeight="1" x14ac:dyDescent="0.4">
      <c r="B29" s="305"/>
      <c r="C29" s="111"/>
      <c r="D29" s="112"/>
      <c r="E29" s="316"/>
      <c r="F29" s="142"/>
      <c r="G29" s="142"/>
      <c r="H29" s="142"/>
      <c r="I29" s="142"/>
      <c r="J29" s="142"/>
      <c r="K29" s="142"/>
      <c r="L29" s="142"/>
      <c r="M29" s="310"/>
      <c r="N29" s="143"/>
      <c r="O29" s="144">
        <f t="shared" si="0"/>
        <v>0</v>
      </c>
      <c r="P29" s="4"/>
    </row>
    <row r="30" spans="2:16" ht="15" customHeight="1" x14ac:dyDescent="0.4">
      <c r="B30" s="306"/>
      <c r="C30" s="85"/>
      <c r="D30" s="86"/>
      <c r="E30" s="317"/>
      <c r="F30" s="145"/>
      <c r="G30" s="145"/>
      <c r="H30" s="145"/>
      <c r="I30" s="145"/>
      <c r="J30" s="145"/>
      <c r="K30" s="145"/>
      <c r="L30" s="145"/>
      <c r="M30" s="311"/>
      <c r="N30" s="146"/>
      <c r="O30" s="147">
        <f t="shared" si="0"/>
        <v>0</v>
      </c>
      <c r="P30" s="4"/>
    </row>
    <row r="31" spans="2:16" ht="15" customHeight="1" x14ac:dyDescent="0.4">
      <c r="B31" s="306"/>
      <c r="C31" s="69"/>
      <c r="D31" s="70"/>
      <c r="E31" s="319"/>
      <c r="F31" s="145"/>
      <c r="G31" s="145"/>
      <c r="H31" s="145"/>
      <c r="I31" s="145"/>
      <c r="J31" s="145"/>
      <c r="K31" s="145"/>
      <c r="L31" s="145"/>
      <c r="M31" s="311"/>
      <c r="N31" s="146"/>
      <c r="O31" s="147">
        <f t="shared" si="0"/>
        <v>0</v>
      </c>
      <c r="P31" s="4"/>
    </row>
    <row r="32" spans="2:16" ht="15" customHeight="1" x14ac:dyDescent="0.4">
      <c r="B32" s="307"/>
      <c r="C32" s="69"/>
      <c r="D32" s="70"/>
      <c r="E32" s="319"/>
      <c r="F32" s="149"/>
      <c r="G32" s="149"/>
      <c r="H32" s="149"/>
      <c r="I32" s="149"/>
      <c r="J32" s="149"/>
      <c r="K32" s="149"/>
      <c r="L32" s="149"/>
      <c r="M32" s="150"/>
      <c r="N32" s="157"/>
      <c r="O32" s="156">
        <f t="shared" si="0"/>
        <v>0</v>
      </c>
      <c r="P32" s="4"/>
    </row>
    <row r="33" spans="2:16" ht="15" customHeight="1" x14ac:dyDescent="0.4">
      <c r="B33" s="305"/>
      <c r="C33" s="111"/>
      <c r="D33" s="112"/>
      <c r="E33" s="316"/>
      <c r="F33" s="142"/>
      <c r="G33" s="142"/>
      <c r="H33" s="142"/>
      <c r="I33" s="142"/>
      <c r="J33" s="142"/>
      <c r="K33" s="142"/>
      <c r="L33" s="142"/>
      <c r="M33" s="310"/>
      <c r="N33" s="143"/>
      <c r="O33" s="162">
        <f t="shared" si="0"/>
        <v>0</v>
      </c>
      <c r="P33" s="4"/>
    </row>
    <row r="34" spans="2:16" ht="15" customHeight="1" x14ac:dyDescent="0.4">
      <c r="B34" s="306"/>
      <c r="C34" s="85"/>
      <c r="D34" s="86"/>
      <c r="E34" s="317"/>
      <c r="F34" s="145"/>
      <c r="G34" s="145"/>
      <c r="H34" s="145"/>
      <c r="I34" s="145"/>
      <c r="J34" s="145"/>
      <c r="K34" s="145"/>
      <c r="L34" s="145"/>
      <c r="M34" s="311"/>
      <c r="N34" s="146"/>
      <c r="O34" s="147">
        <f t="shared" si="0"/>
        <v>0</v>
      </c>
      <c r="P34" s="4"/>
    </row>
    <row r="35" spans="2:16" ht="15" customHeight="1" x14ac:dyDescent="0.4">
      <c r="B35" s="306"/>
      <c r="C35" s="85"/>
      <c r="D35" s="86"/>
      <c r="E35" s="317"/>
      <c r="F35" s="145"/>
      <c r="G35" s="145"/>
      <c r="H35" s="145"/>
      <c r="I35" s="145"/>
      <c r="J35" s="145"/>
      <c r="K35" s="145"/>
      <c r="L35" s="145"/>
      <c r="M35" s="311"/>
      <c r="N35" s="146"/>
      <c r="O35" s="147">
        <f t="shared" si="0"/>
        <v>0</v>
      </c>
      <c r="P35" s="4"/>
    </row>
    <row r="36" spans="2:16" ht="15" customHeight="1" x14ac:dyDescent="0.4">
      <c r="B36" s="306"/>
      <c r="C36" s="85"/>
      <c r="D36" s="86"/>
      <c r="E36" s="317"/>
      <c r="F36" s="145"/>
      <c r="G36" s="145"/>
      <c r="H36" s="145"/>
      <c r="I36" s="145"/>
      <c r="J36" s="145"/>
      <c r="K36" s="145"/>
      <c r="L36" s="145"/>
      <c r="M36" s="311"/>
      <c r="N36" s="146"/>
      <c r="O36" s="156">
        <f t="shared" si="0"/>
        <v>0</v>
      </c>
      <c r="P36" s="4"/>
    </row>
    <row r="37" spans="2:16" ht="15" customHeight="1" x14ac:dyDescent="0.4">
      <c r="B37" s="305"/>
      <c r="C37" s="111"/>
      <c r="D37" s="112"/>
      <c r="E37" s="316"/>
      <c r="F37" s="142"/>
      <c r="G37" s="142"/>
      <c r="H37" s="142"/>
      <c r="I37" s="142"/>
      <c r="J37" s="142"/>
      <c r="K37" s="142"/>
      <c r="L37" s="142"/>
      <c r="M37" s="310"/>
      <c r="N37" s="143"/>
      <c r="O37" s="162">
        <f t="shared" si="0"/>
        <v>0</v>
      </c>
      <c r="P37" s="4"/>
    </row>
    <row r="38" spans="2:16" ht="15" customHeight="1" x14ac:dyDescent="0.4">
      <c r="B38" s="306"/>
      <c r="C38" s="85"/>
      <c r="D38" s="86"/>
      <c r="E38" s="317"/>
      <c r="F38" s="145"/>
      <c r="G38" s="145"/>
      <c r="H38" s="145"/>
      <c r="I38" s="145"/>
      <c r="J38" s="145"/>
      <c r="K38" s="145"/>
      <c r="L38" s="145"/>
      <c r="M38" s="311"/>
      <c r="N38" s="146"/>
      <c r="O38" s="147">
        <f t="shared" si="0"/>
        <v>0</v>
      </c>
      <c r="P38" s="4"/>
    </row>
    <row r="39" spans="2:16" ht="15" customHeight="1" x14ac:dyDescent="0.4">
      <c r="B39" s="306"/>
      <c r="C39" s="69"/>
      <c r="D39" s="70"/>
      <c r="E39" s="319"/>
      <c r="F39" s="149"/>
      <c r="G39" s="149"/>
      <c r="H39" s="149"/>
      <c r="I39" s="149"/>
      <c r="J39" s="149"/>
      <c r="K39" s="149"/>
      <c r="L39" s="149"/>
      <c r="M39" s="150"/>
      <c r="N39" s="157"/>
      <c r="O39" s="147">
        <f t="shared" si="0"/>
        <v>0</v>
      </c>
      <c r="P39" s="4"/>
    </row>
    <row r="40" spans="2:16" ht="15" customHeight="1" x14ac:dyDescent="0.4">
      <c r="B40" s="306"/>
      <c r="C40" s="77"/>
      <c r="D40" s="78"/>
      <c r="E40" s="321"/>
      <c r="F40" s="152"/>
      <c r="G40" s="152"/>
      <c r="H40" s="152"/>
      <c r="I40" s="152"/>
      <c r="J40" s="152"/>
      <c r="K40" s="152"/>
      <c r="L40" s="152"/>
      <c r="M40" s="153"/>
      <c r="N40" s="163"/>
      <c r="O40" s="151">
        <f t="shared" si="0"/>
        <v>0</v>
      </c>
      <c r="P40" s="4"/>
    </row>
    <row r="41" spans="2:16" ht="15" customHeight="1" x14ac:dyDescent="0.4">
      <c r="B41" s="305"/>
      <c r="C41" s="111"/>
      <c r="D41" s="112"/>
      <c r="E41" s="316"/>
      <c r="F41" s="142"/>
      <c r="G41" s="142"/>
      <c r="H41" s="142"/>
      <c r="I41" s="142"/>
      <c r="J41" s="142"/>
      <c r="K41" s="142"/>
      <c r="L41" s="142"/>
      <c r="M41" s="310"/>
      <c r="N41" s="143"/>
      <c r="O41" s="144">
        <f t="shared" si="0"/>
        <v>0</v>
      </c>
      <c r="P41" s="4"/>
    </row>
    <row r="42" spans="2:16" ht="15" customHeight="1" x14ac:dyDescent="0.4">
      <c r="B42" s="306"/>
      <c r="C42" s="85"/>
      <c r="D42" s="86"/>
      <c r="E42" s="317"/>
      <c r="F42" s="145"/>
      <c r="G42" s="145"/>
      <c r="H42" s="145"/>
      <c r="I42" s="145"/>
      <c r="J42" s="145"/>
      <c r="K42" s="145"/>
      <c r="L42" s="145"/>
      <c r="M42" s="311"/>
      <c r="N42" s="146"/>
      <c r="O42" s="147">
        <f t="shared" si="0"/>
        <v>0</v>
      </c>
      <c r="P42" s="4"/>
    </row>
    <row r="43" spans="2:16" ht="15" customHeight="1" x14ac:dyDescent="0.4">
      <c r="B43" s="306"/>
      <c r="C43" s="69"/>
      <c r="D43" s="70"/>
      <c r="E43" s="319"/>
      <c r="F43" s="149"/>
      <c r="G43" s="149"/>
      <c r="H43" s="149"/>
      <c r="I43" s="149"/>
      <c r="J43" s="149"/>
      <c r="K43" s="149"/>
      <c r="L43" s="149"/>
      <c r="M43" s="150"/>
      <c r="N43" s="150"/>
      <c r="O43" s="151">
        <f t="shared" si="0"/>
        <v>0</v>
      </c>
      <c r="P43" s="4"/>
    </row>
    <row r="44" spans="2:16" ht="14.25" customHeight="1" thickBot="1" x14ac:dyDescent="0.45">
      <c r="B44" s="308"/>
      <c r="C44" s="135"/>
      <c r="D44" s="136"/>
      <c r="E44" s="323"/>
      <c r="F44" s="164"/>
      <c r="G44" s="164"/>
      <c r="H44" s="164"/>
      <c r="I44" s="164"/>
      <c r="J44" s="164"/>
      <c r="K44" s="164"/>
      <c r="L44" s="164"/>
      <c r="M44" s="165"/>
      <c r="N44" s="165"/>
      <c r="O44" s="166">
        <f t="shared" si="0"/>
        <v>0</v>
      </c>
      <c r="P44" s="4"/>
    </row>
    <row r="46" spans="2:16" ht="15" customHeight="1" x14ac:dyDescent="0.4">
      <c r="B46" s="5"/>
      <c r="C46" s="5"/>
    </row>
    <row r="47" spans="2:16" ht="15" customHeight="1" x14ac:dyDescent="0.4">
      <c r="B47" s="5"/>
      <c r="C47" s="5"/>
      <c r="D47" s="5"/>
      <c r="O47" s="5">
        <f>SUM(O5:O46)</f>
        <v>0</v>
      </c>
    </row>
  </sheetData>
  <mergeCells count="10">
    <mergeCell ref="B29:B32"/>
    <mergeCell ref="B33:B36"/>
    <mergeCell ref="B37:B40"/>
    <mergeCell ref="B41:B44"/>
    <mergeCell ref="B5:B8"/>
    <mergeCell ref="B9:B12"/>
    <mergeCell ref="B13:B16"/>
    <mergeCell ref="B17:B20"/>
    <mergeCell ref="B21:B24"/>
    <mergeCell ref="B25:B2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0440-F951-4A7E-A09C-1A431D53C031}">
  <dimension ref="B1:R62"/>
  <sheetViews>
    <sheetView tabSelected="1" view="pageBreakPreview" zoomScaleNormal="100" zoomScaleSheetLayoutView="100" workbookViewId="0">
      <selection activeCell="B2" sqref="B2"/>
    </sheetView>
  </sheetViews>
  <sheetFormatPr defaultColWidth="9.375" defaultRowHeight="13.5" x14ac:dyDescent="0.4"/>
  <cols>
    <col min="1" max="1" width="0.625" style="5" customWidth="1"/>
    <col min="2" max="2" width="15.625" style="4" customWidth="1"/>
    <col min="3" max="3" width="5" style="4" customWidth="1"/>
    <col min="4" max="4" width="12.5" style="4" customWidth="1"/>
    <col min="5" max="14" width="4.375" style="5" customWidth="1"/>
    <col min="15" max="15" width="8.125" style="5" customWidth="1"/>
    <col min="16" max="16" width="0.625" style="5" customWidth="1"/>
    <col min="17" max="16384" width="9.375" style="5"/>
  </cols>
  <sheetData>
    <row r="1" spans="2:18" x14ac:dyDescent="0.4">
      <c r="B1" s="3" t="s">
        <v>39</v>
      </c>
      <c r="C1" s="2"/>
    </row>
    <row r="2" spans="2:18" ht="16.5" x14ac:dyDescent="0.4">
      <c r="B2" s="209" t="s">
        <v>75</v>
      </c>
      <c r="C2" s="141"/>
      <c r="D2" s="210" t="s">
        <v>63</v>
      </c>
      <c r="F2" s="211" t="s">
        <v>77</v>
      </c>
    </row>
    <row r="3" spans="2:18" ht="15" customHeight="1" thickBot="1" x14ac:dyDescent="0.45">
      <c r="K3" s="6"/>
      <c r="L3" s="6"/>
      <c r="M3" s="6"/>
      <c r="N3" s="6"/>
    </row>
    <row r="4" spans="2:18" s="1" customFormat="1" ht="15" customHeight="1" thickBot="1" x14ac:dyDescent="0.45">
      <c r="B4" s="59" t="s">
        <v>27</v>
      </c>
      <c r="C4" s="13" t="s">
        <v>28</v>
      </c>
      <c r="D4" s="12" t="s">
        <v>29</v>
      </c>
      <c r="E4" s="178" t="s">
        <v>30</v>
      </c>
      <c r="F4" s="179" t="s">
        <v>31</v>
      </c>
      <c r="G4" s="179" t="s">
        <v>32</v>
      </c>
      <c r="H4" s="179" t="s">
        <v>33</v>
      </c>
      <c r="I4" s="179" t="s">
        <v>34</v>
      </c>
      <c r="J4" s="179" t="s">
        <v>35</v>
      </c>
      <c r="K4" s="179" t="s">
        <v>36</v>
      </c>
      <c r="L4" s="177" t="s">
        <v>37</v>
      </c>
      <c r="M4" s="314" t="s">
        <v>80</v>
      </c>
      <c r="N4" s="207" t="s">
        <v>79</v>
      </c>
      <c r="O4" s="60" t="s">
        <v>59</v>
      </c>
    </row>
    <row r="5" spans="2:18" s="1" customFormat="1" ht="15" customHeight="1" thickTop="1" x14ac:dyDescent="0.4">
      <c r="B5" s="305"/>
      <c r="C5" s="61"/>
      <c r="D5" s="62"/>
      <c r="E5" s="63"/>
      <c r="F5" s="64"/>
      <c r="G5" s="64"/>
      <c r="H5" s="64"/>
      <c r="I5" s="64"/>
      <c r="J5" s="64"/>
      <c r="K5" s="65"/>
      <c r="L5" s="66"/>
      <c r="M5" s="66"/>
      <c r="N5" s="66"/>
      <c r="O5" s="67"/>
      <c r="P5" s="68"/>
      <c r="Q5" s="68"/>
      <c r="R5" s="128" t="s">
        <v>40</v>
      </c>
    </row>
    <row r="6" spans="2:18" s="1" customFormat="1" ht="15" customHeight="1" x14ac:dyDescent="0.4">
      <c r="B6" s="306"/>
      <c r="C6" s="69"/>
      <c r="D6" s="70"/>
      <c r="E6" s="71"/>
      <c r="F6" s="72"/>
      <c r="G6" s="72"/>
      <c r="H6" s="72"/>
      <c r="I6" s="72"/>
      <c r="J6" s="72"/>
      <c r="K6" s="72"/>
      <c r="L6" s="73"/>
      <c r="M6" s="73"/>
      <c r="N6" s="73"/>
      <c r="O6" s="74"/>
      <c r="P6" s="68"/>
      <c r="Q6" s="68"/>
      <c r="R6" s="129" t="s">
        <v>42</v>
      </c>
    </row>
    <row r="7" spans="2:18" s="1" customFormat="1" ht="15" customHeight="1" x14ac:dyDescent="0.4">
      <c r="B7" s="306"/>
      <c r="C7" s="69"/>
      <c r="D7" s="70"/>
      <c r="E7" s="71"/>
      <c r="F7" s="72"/>
      <c r="G7" s="72"/>
      <c r="H7" s="72"/>
      <c r="I7" s="72"/>
      <c r="J7" s="72"/>
      <c r="K7" s="75"/>
      <c r="L7" s="76"/>
      <c r="M7" s="76"/>
      <c r="N7" s="76"/>
      <c r="O7" s="74"/>
      <c r="P7" s="68"/>
      <c r="Q7" s="68"/>
      <c r="R7" s="206" t="s">
        <v>41</v>
      </c>
    </row>
    <row r="8" spans="2:18" s="1" customFormat="1" ht="15" customHeight="1" x14ac:dyDescent="0.4">
      <c r="B8" s="307"/>
      <c r="C8" s="77"/>
      <c r="D8" s="78"/>
      <c r="E8" s="79"/>
      <c r="F8" s="80"/>
      <c r="G8" s="80"/>
      <c r="H8" s="80"/>
      <c r="I8" s="80"/>
      <c r="J8" s="80"/>
      <c r="K8" s="81"/>
      <c r="L8" s="82"/>
      <c r="M8" s="82"/>
      <c r="N8" s="82"/>
      <c r="O8" s="83"/>
      <c r="P8" s="68"/>
      <c r="Q8" s="68"/>
      <c r="R8" s="68"/>
    </row>
    <row r="9" spans="2:18" s="1" customFormat="1" ht="15" customHeight="1" x14ac:dyDescent="0.4">
      <c r="B9" s="305"/>
      <c r="C9" s="61"/>
      <c r="D9" s="62"/>
      <c r="E9" s="63"/>
      <c r="F9" s="64"/>
      <c r="G9" s="64"/>
      <c r="H9" s="64"/>
      <c r="I9" s="64"/>
      <c r="J9" s="64"/>
      <c r="K9" s="64"/>
      <c r="L9" s="84"/>
      <c r="M9" s="84"/>
      <c r="N9" s="84"/>
      <c r="O9" s="67"/>
      <c r="P9" s="5"/>
      <c r="Q9" s="5"/>
      <c r="R9" s="5"/>
    </row>
    <row r="10" spans="2:18" s="1" customFormat="1" ht="15" customHeight="1" x14ac:dyDescent="0.4">
      <c r="B10" s="306"/>
      <c r="C10" s="69"/>
      <c r="D10" s="70"/>
      <c r="E10" s="71"/>
      <c r="F10" s="72"/>
      <c r="G10" s="72"/>
      <c r="H10" s="72"/>
      <c r="I10" s="72"/>
      <c r="J10" s="72"/>
      <c r="K10" s="72"/>
      <c r="L10" s="73"/>
      <c r="M10" s="73"/>
      <c r="N10" s="73"/>
      <c r="O10" s="74"/>
      <c r="P10" s="5"/>
      <c r="Q10" s="5"/>
      <c r="R10" s="5"/>
    </row>
    <row r="11" spans="2:18" s="1" customFormat="1" ht="15" customHeight="1" x14ac:dyDescent="0.4">
      <c r="B11" s="306"/>
      <c r="C11" s="91"/>
      <c r="D11" s="92"/>
      <c r="E11" s="93"/>
      <c r="F11" s="94"/>
      <c r="G11" s="94"/>
      <c r="H11" s="94"/>
      <c r="I11" s="94"/>
      <c r="J11" s="94"/>
      <c r="K11" s="94"/>
      <c r="L11" s="95"/>
      <c r="M11" s="95"/>
      <c r="N11" s="95"/>
      <c r="O11" s="96"/>
      <c r="P11" s="5"/>
      <c r="Q11" s="5"/>
      <c r="R11" s="5"/>
    </row>
    <row r="12" spans="2:18" s="1" customFormat="1" ht="15" customHeight="1" x14ac:dyDescent="0.4">
      <c r="B12" s="306"/>
      <c r="C12" s="69"/>
      <c r="D12" s="70"/>
      <c r="E12" s="168"/>
      <c r="F12" s="72"/>
      <c r="G12" s="72"/>
      <c r="H12" s="72"/>
      <c r="I12" s="72"/>
      <c r="J12" s="72"/>
      <c r="K12" s="72"/>
      <c r="L12" s="73"/>
      <c r="M12" s="73"/>
      <c r="N12" s="73"/>
      <c r="O12" s="74"/>
      <c r="P12" s="5"/>
      <c r="Q12" s="5"/>
      <c r="R12" s="5"/>
    </row>
    <row r="13" spans="2:18" s="1" customFormat="1" ht="15" customHeight="1" x14ac:dyDescent="0.4">
      <c r="B13" s="305"/>
      <c r="C13" s="97"/>
      <c r="D13" s="98"/>
      <c r="E13" s="88"/>
      <c r="F13" s="99"/>
      <c r="G13" s="99"/>
      <c r="H13" s="99"/>
      <c r="I13" s="99"/>
      <c r="J13" s="99"/>
      <c r="K13" s="100"/>
      <c r="L13" s="101"/>
      <c r="M13" s="101"/>
      <c r="N13" s="101"/>
      <c r="O13" s="102"/>
      <c r="P13" s="68"/>
      <c r="Q13" s="68"/>
      <c r="R13" s="68"/>
    </row>
    <row r="14" spans="2:18" s="1" customFormat="1" ht="15" customHeight="1" x14ac:dyDescent="0.4">
      <c r="B14" s="306"/>
      <c r="C14" s="103"/>
      <c r="D14" s="104"/>
      <c r="E14" s="71"/>
      <c r="F14" s="72"/>
      <c r="G14" s="72"/>
      <c r="H14" s="72"/>
      <c r="I14" s="72"/>
      <c r="J14" s="72"/>
      <c r="K14" s="72"/>
      <c r="L14" s="72"/>
      <c r="M14" s="72"/>
      <c r="N14" s="72"/>
      <c r="O14" s="74"/>
      <c r="P14" s="68"/>
      <c r="Q14" s="68"/>
      <c r="R14" s="68"/>
    </row>
    <row r="15" spans="2:18" s="1" customFormat="1" ht="15" customHeight="1" x14ac:dyDescent="0.4">
      <c r="B15" s="306"/>
      <c r="C15" s="103"/>
      <c r="D15" s="104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4"/>
      <c r="P15" s="68"/>
      <c r="Q15" s="68"/>
      <c r="R15" s="68"/>
    </row>
    <row r="16" spans="2:18" s="1" customFormat="1" ht="15" customHeight="1" x14ac:dyDescent="0.4">
      <c r="B16" s="307"/>
      <c r="C16" s="105"/>
      <c r="D16" s="106"/>
      <c r="E16" s="107"/>
      <c r="F16" s="108"/>
      <c r="G16" s="108"/>
      <c r="H16" s="108"/>
      <c r="I16" s="108"/>
      <c r="J16" s="108"/>
      <c r="K16" s="108"/>
      <c r="L16" s="109"/>
      <c r="M16" s="109"/>
      <c r="N16" s="109"/>
      <c r="O16" s="110"/>
      <c r="P16" s="68"/>
      <c r="Q16" s="68"/>
      <c r="R16" s="68"/>
    </row>
    <row r="17" spans="2:18" s="1" customFormat="1" ht="15" customHeight="1" x14ac:dyDescent="0.4">
      <c r="B17" s="305"/>
      <c r="C17" s="111"/>
      <c r="D17" s="112"/>
      <c r="E17" s="113"/>
      <c r="F17" s="99"/>
      <c r="G17" s="99"/>
      <c r="H17" s="99"/>
      <c r="I17" s="99"/>
      <c r="J17" s="99"/>
      <c r="K17" s="99"/>
      <c r="L17" s="114"/>
      <c r="M17" s="114"/>
      <c r="N17" s="114"/>
      <c r="O17" s="102"/>
      <c r="P17" s="5"/>
      <c r="Q17" s="5"/>
      <c r="R17" s="5"/>
    </row>
    <row r="18" spans="2:18" s="1" customFormat="1" ht="15" customHeight="1" x14ac:dyDescent="0.4">
      <c r="B18" s="306"/>
      <c r="C18" s="103"/>
      <c r="D18" s="104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4"/>
      <c r="P18" s="68"/>
      <c r="Q18" s="68"/>
      <c r="R18" s="68"/>
    </row>
    <row r="19" spans="2:18" s="1" customFormat="1" ht="15" customHeight="1" x14ac:dyDescent="0.4">
      <c r="B19" s="306"/>
      <c r="C19" s="103"/>
      <c r="D19" s="104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4"/>
      <c r="P19" s="68"/>
      <c r="Q19" s="68"/>
      <c r="R19" s="68"/>
    </row>
    <row r="20" spans="2:18" s="1" customFormat="1" ht="15" customHeight="1" x14ac:dyDescent="0.4">
      <c r="B20" s="307"/>
      <c r="C20" s="115"/>
      <c r="D20" s="116"/>
      <c r="E20" s="117"/>
      <c r="F20" s="118"/>
      <c r="G20" s="118"/>
      <c r="H20" s="118"/>
      <c r="I20" s="118"/>
      <c r="J20" s="118"/>
      <c r="K20" s="118"/>
      <c r="L20" s="119"/>
      <c r="M20" s="119"/>
      <c r="N20" s="119"/>
      <c r="O20" s="120"/>
      <c r="P20" s="68"/>
      <c r="Q20" s="68"/>
      <c r="R20" s="68"/>
    </row>
    <row r="21" spans="2:18" s="1" customFormat="1" ht="15" customHeight="1" x14ac:dyDescent="0.4">
      <c r="B21" s="306"/>
      <c r="C21" s="121"/>
      <c r="D21" s="86"/>
      <c r="E21" s="88"/>
      <c r="F21" s="122"/>
      <c r="G21" s="122"/>
      <c r="H21" s="122"/>
      <c r="I21" s="122"/>
      <c r="J21" s="122"/>
      <c r="K21" s="122"/>
      <c r="L21" s="123"/>
      <c r="M21" s="123"/>
      <c r="N21" s="124"/>
      <c r="O21" s="125"/>
      <c r="P21" s="5"/>
      <c r="Q21" s="5"/>
      <c r="R21" s="5"/>
    </row>
    <row r="22" spans="2:18" s="1" customFormat="1" ht="15" customHeight="1" x14ac:dyDescent="0.4">
      <c r="B22" s="306"/>
      <c r="C22" s="121"/>
      <c r="D22" s="86"/>
      <c r="E22" s="126"/>
      <c r="F22" s="122"/>
      <c r="G22" s="122"/>
      <c r="H22" s="122"/>
      <c r="I22" s="127"/>
      <c r="J22" s="122"/>
      <c r="K22" s="122"/>
      <c r="L22" s="123"/>
      <c r="M22" s="123"/>
      <c r="N22" s="124"/>
      <c r="O22" s="125"/>
      <c r="P22" s="5"/>
      <c r="Q22" s="208"/>
      <c r="R22" s="208"/>
    </row>
    <row r="23" spans="2:18" s="1" customFormat="1" ht="15" customHeight="1" x14ac:dyDescent="0.4">
      <c r="B23" s="306"/>
      <c r="C23" s="85"/>
      <c r="D23" s="86"/>
      <c r="E23" s="87"/>
      <c r="F23" s="88"/>
      <c r="G23" s="88"/>
      <c r="H23" s="88"/>
      <c r="I23" s="72"/>
      <c r="J23" s="88"/>
      <c r="K23" s="88"/>
      <c r="L23" s="89"/>
      <c r="M23" s="89"/>
      <c r="N23" s="89"/>
      <c r="O23" s="90"/>
      <c r="P23" s="5"/>
      <c r="Q23" s="5"/>
      <c r="R23" s="5"/>
    </row>
    <row r="24" spans="2:18" s="1" customFormat="1" ht="15" customHeight="1" x14ac:dyDescent="0.4">
      <c r="B24" s="306"/>
      <c r="C24" s="85"/>
      <c r="D24" s="86"/>
      <c r="E24" s="168"/>
      <c r="F24" s="88"/>
      <c r="G24" s="88"/>
      <c r="H24" s="88"/>
      <c r="I24" s="72"/>
      <c r="J24" s="88"/>
      <c r="K24" s="88"/>
      <c r="L24" s="89"/>
      <c r="M24" s="89"/>
      <c r="N24" s="89"/>
      <c r="O24" s="90"/>
      <c r="P24" s="5"/>
      <c r="Q24" s="5"/>
      <c r="R24" s="5"/>
    </row>
    <row r="25" spans="2:18" s="1" customFormat="1" ht="15" customHeight="1" x14ac:dyDescent="0.4">
      <c r="B25" s="305"/>
      <c r="C25" s="111"/>
      <c r="D25" s="112"/>
      <c r="E25" s="88"/>
      <c r="F25" s="99"/>
      <c r="G25" s="99"/>
      <c r="H25" s="99"/>
      <c r="I25" s="99"/>
      <c r="J25" s="99"/>
      <c r="K25" s="99"/>
      <c r="L25" s="114"/>
      <c r="M25" s="114"/>
      <c r="N25" s="114"/>
      <c r="O25" s="102"/>
      <c r="P25" s="68"/>
      <c r="Q25" s="68"/>
      <c r="R25" s="68"/>
    </row>
    <row r="26" spans="2:18" s="1" customFormat="1" ht="15" customHeight="1" x14ac:dyDescent="0.4">
      <c r="B26" s="306"/>
      <c r="C26" s="85"/>
      <c r="D26" s="86"/>
      <c r="E26" s="87"/>
      <c r="F26" s="88"/>
      <c r="G26" s="72"/>
      <c r="H26" s="88"/>
      <c r="I26" s="72"/>
      <c r="J26" s="130"/>
      <c r="K26" s="88"/>
      <c r="L26" s="89"/>
      <c r="M26" s="89"/>
      <c r="N26" s="89"/>
      <c r="O26" s="90"/>
      <c r="P26" s="68"/>
      <c r="Q26" s="68"/>
      <c r="R26" s="68"/>
    </row>
    <row r="27" spans="2:18" s="1" customFormat="1" ht="15" customHeight="1" x14ac:dyDescent="0.4">
      <c r="B27" s="306"/>
      <c r="C27" s="77"/>
      <c r="D27" s="78"/>
      <c r="E27" s="131"/>
      <c r="F27" s="80"/>
      <c r="G27" s="80"/>
      <c r="H27" s="80"/>
      <c r="I27" s="80"/>
      <c r="J27" s="80"/>
      <c r="K27" s="88"/>
      <c r="L27" s="132"/>
      <c r="M27" s="132"/>
      <c r="N27" s="132"/>
      <c r="O27" s="83"/>
      <c r="P27" s="68"/>
      <c r="Q27" s="68"/>
      <c r="R27" s="68"/>
    </row>
    <row r="28" spans="2:18" s="1" customFormat="1" ht="14.25" customHeight="1" x14ac:dyDescent="0.4">
      <c r="B28" s="306"/>
      <c r="C28" s="77"/>
      <c r="D28" s="78"/>
      <c r="E28" s="131"/>
      <c r="F28" s="80"/>
      <c r="G28" s="108"/>
      <c r="H28" s="80"/>
      <c r="I28" s="80"/>
      <c r="J28" s="80"/>
      <c r="K28" s="80"/>
      <c r="L28" s="132"/>
      <c r="M28" s="132"/>
      <c r="N28" s="132"/>
      <c r="O28" s="83"/>
      <c r="P28" s="68"/>
      <c r="Q28" s="68"/>
      <c r="R28" s="68"/>
    </row>
    <row r="29" spans="2:18" s="1" customFormat="1" ht="15" customHeight="1" x14ac:dyDescent="0.4">
      <c r="B29" s="305"/>
      <c r="C29" s="111"/>
      <c r="D29" s="112"/>
      <c r="E29" s="113"/>
      <c r="F29" s="99"/>
      <c r="G29" s="88"/>
      <c r="H29" s="99"/>
      <c r="I29" s="99"/>
      <c r="J29" s="99"/>
      <c r="K29" s="99"/>
      <c r="L29" s="114"/>
      <c r="M29" s="114"/>
      <c r="N29" s="114"/>
      <c r="O29" s="102"/>
      <c r="P29" s="68"/>
      <c r="Q29" s="68"/>
      <c r="R29" s="68"/>
    </row>
    <row r="30" spans="2:18" s="1" customFormat="1" ht="15" customHeight="1" x14ac:dyDescent="0.4">
      <c r="B30" s="306"/>
      <c r="C30" s="85"/>
      <c r="D30" s="86"/>
      <c r="E30" s="87"/>
      <c r="F30" s="72"/>
      <c r="G30" s="88"/>
      <c r="H30" s="88"/>
      <c r="I30" s="88"/>
      <c r="J30" s="88"/>
      <c r="K30" s="88"/>
      <c r="L30" s="89"/>
      <c r="M30" s="89"/>
      <c r="N30" s="89"/>
      <c r="O30" s="90"/>
      <c r="P30" s="68"/>
      <c r="Q30" s="68"/>
      <c r="R30" s="68"/>
    </row>
    <row r="31" spans="2:18" s="1" customFormat="1" ht="15" customHeight="1" x14ac:dyDescent="0.4">
      <c r="B31" s="306"/>
      <c r="C31" s="77"/>
      <c r="D31" s="78"/>
      <c r="E31" s="131"/>
      <c r="F31" s="80"/>
      <c r="G31" s="72"/>
      <c r="H31" s="72"/>
      <c r="I31" s="72"/>
      <c r="J31" s="72"/>
      <c r="K31" s="72"/>
      <c r="L31" s="73"/>
      <c r="M31" s="73"/>
      <c r="N31" s="73"/>
      <c r="O31" s="74"/>
      <c r="P31" s="68"/>
      <c r="Q31" s="68"/>
      <c r="R31" s="68"/>
    </row>
    <row r="32" spans="2:18" s="1" customFormat="1" ht="15" customHeight="1" x14ac:dyDescent="0.4">
      <c r="B32" s="307"/>
      <c r="C32" s="77"/>
      <c r="D32" s="78"/>
      <c r="E32" s="131"/>
      <c r="F32" s="80"/>
      <c r="G32" s="108"/>
      <c r="H32" s="80"/>
      <c r="I32" s="80"/>
      <c r="J32" s="80"/>
      <c r="K32" s="80"/>
      <c r="L32" s="132"/>
      <c r="M32" s="132"/>
      <c r="N32" s="132"/>
      <c r="O32" s="83"/>
      <c r="P32" s="68"/>
      <c r="Q32" s="68"/>
      <c r="R32" s="68"/>
    </row>
    <row r="33" spans="2:18" s="1" customFormat="1" ht="15" customHeight="1" x14ac:dyDescent="0.4">
      <c r="B33" s="305"/>
      <c r="C33" s="61"/>
      <c r="D33" s="62"/>
      <c r="E33" s="63"/>
      <c r="F33" s="64"/>
      <c r="G33" s="88"/>
      <c r="H33" s="64"/>
      <c r="I33" s="64"/>
      <c r="J33" s="64"/>
      <c r="K33" s="64"/>
      <c r="L33" s="84"/>
      <c r="M33" s="84"/>
      <c r="N33" s="84"/>
      <c r="O33" s="67"/>
      <c r="P33" s="68"/>
      <c r="Q33" s="68"/>
      <c r="R33" s="68"/>
    </row>
    <row r="34" spans="2:18" s="1" customFormat="1" ht="15" customHeight="1" x14ac:dyDescent="0.4">
      <c r="B34" s="306"/>
      <c r="C34" s="69"/>
      <c r="D34" s="70"/>
      <c r="E34" s="71"/>
      <c r="F34" s="72"/>
      <c r="G34" s="72"/>
      <c r="H34" s="72"/>
      <c r="I34" s="72"/>
      <c r="J34" s="72"/>
      <c r="K34" s="72"/>
      <c r="L34" s="73"/>
      <c r="M34" s="73"/>
      <c r="N34" s="73"/>
      <c r="O34" s="74"/>
      <c r="P34" s="68"/>
      <c r="Q34" s="68"/>
      <c r="R34" s="68"/>
    </row>
    <row r="35" spans="2:18" s="1" customFormat="1" ht="15" customHeight="1" x14ac:dyDescent="0.4">
      <c r="B35" s="306"/>
      <c r="C35" s="77"/>
      <c r="D35" s="78"/>
      <c r="E35" s="131"/>
      <c r="F35" s="80"/>
      <c r="G35" s="80"/>
      <c r="H35" s="80"/>
      <c r="I35" s="80"/>
      <c r="J35" s="80"/>
      <c r="K35" s="80"/>
      <c r="L35" s="132"/>
      <c r="M35" s="132"/>
      <c r="N35" s="132"/>
      <c r="O35" s="83"/>
      <c r="P35" s="68"/>
      <c r="Q35" s="68"/>
      <c r="R35" s="68"/>
    </row>
    <row r="36" spans="2:18" s="1" customFormat="1" ht="15" customHeight="1" x14ac:dyDescent="0.4">
      <c r="B36" s="306"/>
      <c r="C36" s="133"/>
      <c r="D36" s="134"/>
      <c r="E36" s="168"/>
      <c r="F36" s="108"/>
      <c r="G36" s="108"/>
      <c r="H36" s="108"/>
      <c r="I36" s="108"/>
      <c r="J36" s="108"/>
      <c r="K36" s="108"/>
      <c r="L36" s="109"/>
      <c r="M36" s="109"/>
      <c r="N36" s="109"/>
      <c r="O36" s="110"/>
      <c r="P36" s="68"/>
      <c r="Q36" s="68"/>
      <c r="R36" s="68"/>
    </row>
    <row r="37" spans="2:18" s="1" customFormat="1" ht="15" customHeight="1" x14ac:dyDescent="0.4">
      <c r="B37" s="305"/>
      <c r="C37" s="111"/>
      <c r="D37" s="112"/>
      <c r="E37" s="72"/>
      <c r="F37" s="99"/>
      <c r="G37" s="99"/>
      <c r="H37" s="99"/>
      <c r="I37" s="99"/>
      <c r="J37" s="99"/>
      <c r="K37" s="99"/>
      <c r="L37" s="114"/>
      <c r="M37" s="114"/>
      <c r="N37" s="114"/>
      <c r="O37" s="102"/>
      <c r="P37" s="68"/>
      <c r="Q37" s="68"/>
      <c r="R37" s="68"/>
    </row>
    <row r="38" spans="2:18" s="1" customFormat="1" ht="15" customHeight="1" x14ac:dyDescent="0.4">
      <c r="B38" s="306"/>
      <c r="C38" s="69"/>
      <c r="D38" s="70"/>
      <c r="E38" s="71"/>
      <c r="F38" s="72"/>
      <c r="G38" s="72"/>
      <c r="H38" s="72"/>
      <c r="I38" s="72"/>
      <c r="J38" s="72"/>
      <c r="K38" s="72"/>
      <c r="L38" s="73"/>
      <c r="M38" s="73"/>
      <c r="N38" s="72"/>
      <c r="O38" s="74"/>
      <c r="P38" s="68"/>
      <c r="Q38" s="68"/>
      <c r="R38" s="68"/>
    </row>
    <row r="39" spans="2:18" s="1" customFormat="1" ht="15" customHeight="1" x14ac:dyDescent="0.4">
      <c r="B39" s="306"/>
      <c r="C39" s="69"/>
      <c r="D39" s="70"/>
      <c r="E39" s="71"/>
      <c r="F39" s="72"/>
      <c r="G39" s="72"/>
      <c r="H39" s="72"/>
      <c r="I39" s="72"/>
      <c r="J39" s="72"/>
      <c r="K39" s="72"/>
      <c r="L39" s="73"/>
      <c r="M39" s="73"/>
      <c r="N39" s="73"/>
      <c r="O39" s="74"/>
      <c r="P39" s="68"/>
      <c r="Q39" s="68"/>
      <c r="R39" s="68"/>
    </row>
    <row r="40" spans="2:18" s="1" customFormat="1" ht="15" customHeight="1" x14ac:dyDescent="0.4">
      <c r="B40" s="306"/>
      <c r="C40" s="77"/>
      <c r="D40" s="78"/>
      <c r="E40" s="131"/>
      <c r="F40" s="80"/>
      <c r="G40" s="80"/>
      <c r="H40" s="108"/>
      <c r="I40" s="80"/>
      <c r="J40" s="80"/>
      <c r="K40" s="80"/>
      <c r="L40" s="132"/>
      <c r="M40" s="132"/>
      <c r="N40" s="132"/>
      <c r="O40" s="83"/>
      <c r="P40" s="68"/>
      <c r="Q40" s="68"/>
      <c r="R40" s="68"/>
    </row>
    <row r="41" spans="2:18" s="1" customFormat="1" ht="15" customHeight="1" x14ac:dyDescent="0.4">
      <c r="B41" s="305"/>
      <c r="C41" s="111"/>
      <c r="D41" s="112"/>
      <c r="E41" s="113"/>
      <c r="F41" s="99"/>
      <c r="G41" s="99"/>
      <c r="H41" s="88"/>
      <c r="I41" s="99"/>
      <c r="J41" s="99"/>
      <c r="K41" s="99"/>
      <c r="L41" s="114"/>
      <c r="M41" s="114"/>
      <c r="N41" s="114"/>
      <c r="O41" s="102"/>
      <c r="P41" s="68"/>
      <c r="Q41" s="68"/>
      <c r="R41" s="68"/>
    </row>
    <row r="42" spans="2:18" s="1" customFormat="1" ht="15" customHeight="1" x14ac:dyDescent="0.4">
      <c r="B42" s="306"/>
      <c r="C42" s="69"/>
      <c r="D42" s="70"/>
      <c r="E42" s="71"/>
      <c r="F42" s="72"/>
      <c r="G42" s="72"/>
      <c r="H42" s="88"/>
      <c r="I42" s="72"/>
      <c r="J42" s="72"/>
      <c r="K42" s="72"/>
      <c r="L42" s="73"/>
      <c r="M42" s="73"/>
      <c r="N42" s="73"/>
      <c r="O42" s="74"/>
      <c r="P42" s="68"/>
      <c r="Q42" s="68"/>
      <c r="R42" s="68"/>
    </row>
    <row r="43" spans="2:18" s="1" customFormat="1" ht="15" customHeight="1" x14ac:dyDescent="0.4">
      <c r="B43" s="306"/>
      <c r="C43" s="69"/>
      <c r="D43" s="70"/>
      <c r="E43" s="71"/>
      <c r="F43" s="72"/>
      <c r="G43" s="72"/>
      <c r="H43" s="72"/>
      <c r="I43" s="72"/>
      <c r="J43" s="72"/>
      <c r="K43" s="72"/>
      <c r="L43" s="72"/>
      <c r="M43" s="73"/>
      <c r="N43" s="73"/>
      <c r="O43" s="74"/>
      <c r="P43" s="68"/>
      <c r="Q43" s="68"/>
      <c r="R43" s="68"/>
    </row>
    <row r="44" spans="2:18" s="1" customFormat="1" ht="15" customHeight="1" thickBot="1" x14ac:dyDescent="0.45">
      <c r="B44" s="308"/>
      <c r="C44" s="135"/>
      <c r="D44" s="136"/>
      <c r="E44" s="137"/>
      <c r="F44" s="138"/>
      <c r="G44" s="138"/>
      <c r="H44" s="138"/>
      <c r="I44" s="138"/>
      <c r="J44" s="138"/>
      <c r="K44" s="138"/>
      <c r="L44" s="139"/>
      <c r="M44" s="139"/>
      <c r="N44" s="139"/>
      <c r="O44" s="140"/>
      <c r="P44" s="68"/>
      <c r="Q44" s="68"/>
      <c r="R44" s="68"/>
    </row>
    <row r="46" spans="2:18" x14ac:dyDescent="0.4">
      <c r="B46" s="7" t="s">
        <v>43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8" x14ac:dyDescent="0.4">
      <c r="B47" s="9"/>
      <c r="C47" s="8" t="s">
        <v>44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8" x14ac:dyDescent="0.4">
      <c r="B48" s="9"/>
      <c r="C48" s="8" t="s">
        <v>45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6" x14ac:dyDescent="0.4">
      <c r="B49" s="9"/>
      <c r="C49" s="8" t="s">
        <v>46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x14ac:dyDescent="0.4">
      <c r="B50" s="9"/>
      <c r="C50" s="9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x14ac:dyDescent="0.4">
      <c r="B51" s="7" t="s">
        <v>47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 x14ac:dyDescent="0.4">
      <c r="B52" s="9"/>
      <c r="C52" s="8" t="s">
        <v>48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 x14ac:dyDescent="0.4">
      <c r="B53" s="9"/>
      <c r="C53" s="8" t="s">
        <v>49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6" x14ac:dyDescent="0.4">
      <c r="B54" s="9"/>
      <c r="C54" s="9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2:16" x14ac:dyDescent="0.4">
      <c r="B55" s="7" t="s">
        <v>50</v>
      </c>
      <c r="C55" s="9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2:16" x14ac:dyDescent="0.4">
      <c r="B56" s="10"/>
      <c r="C56" s="309" t="s">
        <v>60</v>
      </c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8"/>
    </row>
    <row r="57" spans="2:16" x14ac:dyDescent="0.4">
      <c r="B57" s="8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</row>
    <row r="58" spans="2:16" x14ac:dyDescent="0.4">
      <c r="C58" s="9" t="s">
        <v>56</v>
      </c>
      <c r="D58" s="7" t="s">
        <v>51</v>
      </c>
    </row>
    <row r="59" spans="2:16" x14ac:dyDescent="0.4">
      <c r="C59" s="9" t="s">
        <v>57</v>
      </c>
      <c r="D59" s="7" t="s">
        <v>52</v>
      </c>
    </row>
    <row r="60" spans="2:16" x14ac:dyDescent="0.4">
      <c r="C60" s="9" t="s">
        <v>58</v>
      </c>
      <c r="D60" s="7" t="s">
        <v>53</v>
      </c>
    </row>
    <row r="61" spans="2:16" x14ac:dyDescent="0.4">
      <c r="C61" s="9" t="s">
        <v>57</v>
      </c>
      <c r="D61" s="7" t="s">
        <v>54</v>
      </c>
    </row>
    <row r="62" spans="2:16" x14ac:dyDescent="0.4">
      <c r="C62" s="9" t="s">
        <v>57</v>
      </c>
      <c r="D62" s="7" t="s">
        <v>55</v>
      </c>
    </row>
  </sheetData>
  <mergeCells count="11">
    <mergeCell ref="B25:B28"/>
    <mergeCell ref="B5:B8"/>
    <mergeCell ref="B9:B12"/>
    <mergeCell ref="B13:B16"/>
    <mergeCell ref="B17:B20"/>
    <mergeCell ref="B21:B24"/>
    <mergeCell ref="B29:B32"/>
    <mergeCell ref="B33:B36"/>
    <mergeCell ref="B37:B40"/>
    <mergeCell ref="B41:B44"/>
    <mergeCell ref="C56:O5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7-1星取表</vt:lpstr>
      <vt:lpstr>7-2得点経過</vt:lpstr>
      <vt:lpstr>7-3警告・退場</vt:lpstr>
      <vt:lpstr>'7-1星取表'!Print_Area</vt:lpstr>
      <vt:lpstr>'7-2得点経過'!Print_Area</vt:lpstr>
      <vt:lpstr>'7-3警告・退場'!Print_Area</vt:lpstr>
      <vt:lpstr>'7-2得点経過'!Print_Titles</vt:lpstr>
      <vt:lpstr>'7-3警告・退場'!Print_Titles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雄介 髙橋</dc:creator>
  <cp:lastModifiedBy>辰也 阿部</cp:lastModifiedBy>
  <cp:lastPrinted>2025-02-17T13:36:12Z</cp:lastPrinted>
  <dcterms:created xsi:type="dcterms:W3CDTF">2024-06-02T08:04:46Z</dcterms:created>
  <dcterms:modified xsi:type="dcterms:W3CDTF">2025-02-17T13:37:46Z</dcterms:modified>
</cp:coreProperties>
</file>