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ji\一般社団法人Ｔｉｆｏｓｉ Dropbox\komata kenji\新潟県サッカー協会３種委員会\2025年度\2025_U15県リーグ3部C\"/>
    </mc:Choice>
  </mc:AlternateContent>
  <xr:revisionPtr revIDLastSave="0" documentId="8_{7A32543C-8153-45EA-9DA7-C42A917625DC}" xr6:coauthVersionLast="47" xr6:coauthVersionMax="47" xr10:uidLastSave="{00000000-0000-0000-0000-000000000000}"/>
  <bookViews>
    <workbookView xWindow="-108" yWindow="-108" windowWidth="23256" windowHeight="13176" xr2:uid="{D3096FBE-69CE-4C27-B527-8405C262E4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54" i="1" l="1"/>
  <c r="CD54" i="1"/>
  <c r="BY54" i="1"/>
  <c r="BW54" i="1"/>
  <c r="BR54" i="1"/>
  <c r="BP54" i="1"/>
  <c r="BK54" i="1"/>
  <c r="BI54" i="1"/>
  <c r="BD54" i="1"/>
  <c r="BB54" i="1"/>
  <c r="AW54" i="1"/>
  <c r="AU54" i="1"/>
  <c r="AP54" i="1"/>
  <c r="AN54" i="1"/>
  <c r="AI54" i="1"/>
  <c r="AG54" i="1"/>
  <c r="AB54" i="1"/>
  <c r="Z54" i="1"/>
  <c r="U54" i="1"/>
  <c r="S54" i="1"/>
  <c r="N54" i="1"/>
  <c r="L54" i="1"/>
  <c r="G54" i="1"/>
  <c r="E54" i="1"/>
  <c r="CF53" i="1"/>
  <c r="CG52" i="1" s="1"/>
  <c r="CD53" i="1"/>
  <c r="BY53" i="1"/>
  <c r="BW53" i="1"/>
  <c r="BR53" i="1"/>
  <c r="BP53" i="1"/>
  <c r="BK53" i="1"/>
  <c r="BL52" i="1" s="1"/>
  <c r="BI53" i="1"/>
  <c r="BD53" i="1"/>
  <c r="BE52" i="1" s="1"/>
  <c r="BB53" i="1"/>
  <c r="AW53" i="1"/>
  <c r="AU53" i="1"/>
  <c r="AP53" i="1"/>
  <c r="AN53" i="1"/>
  <c r="AI53" i="1"/>
  <c r="AJ52" i="1" s="1"/>
  <c r="AG53" i="1"/>
  <c r="AB53" i="1"/>
  <c r="AC52" i="1" s="1"/>
  <c r="Z53" i="1"/>
  <c r="U53" i="1"/>
  <c r="S53" i="1"/>
  <c r="N53" i="1"/>
  <c r="L53" i="1"/>
  <c r="G53" i="1"/>
  <c r="H52" i="1" s="1"/>
  <c r="CU52" i="1" s="1"/>
  <c r="E53" i="1"/>
  <c r="BZ52" i="1"/>
  <c r="BW52" i="1" s="1"/>
  <c r="BU52" i="1"/>
  <c r="BS52" i="1"/>
  <c r="BP52" i="1"/>
  <c r="BN52" i="1"/>
  <c r="BG52" i="1"/>
  <c r="AX52" i="1"/>
  <c r="AU52" i="1" s="1"/>
  <c r="AS52" i="1"/>
  <c r="AQ52" i="1"/>
  <c r="AN52" i="1"/>
  <c r="AL52" i="1"/>
  <c r="AE52" i="1"/>
  <c r="V52" i="1"/>
  <c r="S52" i="1" s="1"/>
  <c r="Q52" i="1"/>
  <c r="O52" i="1"/>
  <c r="L52" i="1"/>
  <c r="J52" i="1"/>
  <c r="C52" i="1"/>
  <c r="B52" i="1"/>
  <c r="BY50" i="1"/>
  <c r="BW50" i="1"/>
  <c r="BR50" i="1"/>
  <c r="BS48" i="1" s="1"/>
  <c r="BP50" i="1"/>
  <c r="BK50" i="1"/>
  <c r="BI50" i="1"/>
  <c r="BD50" i="1"/>
  <c r="BB50" i="1"/>
  <c r="AW50" i="1"/>
  <c r="AU50" i="1"/>
  <c r="AP50" i="1"/>
  <c r="AQ48" i="1" s="1"/>
  <c r="AN50" i="1"/>
  <c r="AI50" i="1"/>
  <c r="AG50" i="1"/>
  <c r="AE48" i="1" s="1"/>
  <c r="AB50" i="1"/>
  <c r="AC48" i="1" s="1"/>
  <c r="Z50" i="1"/>
  <c r="U50" i="1"/>
  <c r="S50" i="1"/>
  <c r="N50" i="1"/>
  <c r="O48" i="1" s="1"/>
  <c r="L50" i="1"/>
  <c r="G50" i="1"/>
  <c r="E50" i="1"/>
  <c r="BY49" i="1"/>
  <c r="BZ48" i="1" s="1"/>
  <c r="BW48" i="1" s="1"/>
  <c r="BW49" i="1"/>
  <c r="BR49" i="1"/>
  <c r="BP49" i="1"/>
  <c r="BK49" i="1"/>
  <c r="BL48" i="1" s="1"/>
  <c r="BI49" i="1"/>
  <c r="BI48" i="1" s="1"/>
  <c r="BD49" i="1"/>
  <c r="BB49" i="1"/>
  <c r="AW49" i="1"/>
  <c r="AX48" i="1" s="1"/>
  <c r="AU49" i="1"/>
  <c r="AS48" i="1" s="1"/>
  <c r="AU48" i="1" s="1"/>
  <c r="AP49" i="1"/>
  <c r="AN49" i="1"/>
  <c r="AI49" i="1"/>
  <c r="AJ48" i="1" s="1"/>
  <c r="AG49" i="1"/>
  <c r="AG48" i="1" s="1"/>
  <c r="AB49" i="1"/>
  <c r="Z49" i="1"/>
  <c r="U49" i="1"/>
  <c r="V48" i="1" s="1"/>
  <c r="S48" i="1" s="1"/>
  <c r="S49" i="1"/>
  <c r="N49" i="1"/>
  <c r="L49" i="1"/>
  <c r="G49" i="1"/>
  <c r="H48" i="1" s="1"/>
  <c r="CU48" i="1" s="1"/>
  <c r="E49" i="1"/>
  <c r="E48" i="1" s="1"/>
  <c r="CN48" i="1"/>
  <c r="CK48" i="1" s="1"/>
  <c r="CI48" i="1"/>
  <c r="BU48" i="1"/>
  <c r="BN48" i="1"/>
  <c r="BP48" i="1" s="1"/>
  <c r="BG48" i="1"/>
  <c r="BE48" i="1"/>
  <c r="AL48" i="1"/>
  <c r="AN48" i="1" s="1"/>
  <c r="Q48" i="1"/>
  <c r="J48" i="1"/>
  <c r="C48" i="1"/>
  <c r="B48" i="1"/>
  <c r="CB3" i="1" s="1"/>
  <c r="BR46" i="1"/>
  <c r="BP46" i="1"/>
  <c r="BK46" i="1"/>
  <c r="BL44" i="1" s="1"/>
  <c r="BI46" i="1"/>
  <c r="BD46" i="1"/>
  <c r="BB46" i="1"/>
  <c r="AW46" i="1"/>
  <c r="AX44" i="1" s="1"/>
  <c r="AU46" i="1"/>
  <c r="AS44" i="1" s="1"/>
  <c r="AP46" i="1"/>
  <c r="AN46" i="1"/>
  <c r="AI46" i="1"/>
  <c r="AG46" i="1"/>
  <c r="AB46" i="1"/>
  <c r="Z46" i="1"/>
  <c r="N46" i="1"/>
  <c r="O44" i="1" s="1"/>
  <c r="L46" i="1"/>
  <c r="J44" i="1" s="1"/>
  <c r="G46" i="1"/>
  <c r="E46" i="1"/>
  <c r="BR45" i="1"/>
  <c r="BS44" i="1" s="1"/>
  <c r="BP44" i="1" s="1"/>
  <c r="BP45" i="1"/>
  <c r="BK45" i="1"/>
  <c r="BI45" i="1"/>
  <c r="BD45" i="1"/>
  <c r="BB45" i="1"/>
  <c r="AW45" i="1"/>
  <c r="AU45" i="1"/>
  <c r="AP45" i="1"/>
  <c r="AQ44" i="1" s="1"/>
  <c r="AN45" i="1"/>
  <c r="AI45" i="1"/>
  <c r="AG45" i="1"/>
  <c r="AG44" i="1" s="1"/>
  <c r="AB45" i="1"/>
  <c r="AC44" i="1" s="1"/>
  <c r="Z45" i="1"/>
  <c r="S45" i="1"/>
  <c r="N45" i="1"/>
  <c r="L45" i="1"/>
  <c r="G45" i="1"/>
  <c r="H44" i="1" s="1"/>
  <c r="E45" i="1"/>
  <c r="E44" i="1" s="1"/>
  <c r="CN44" i="1"/>
  <c r="CK44" i="1" s="1"/>
  <c r="CI44" i="1"/>
  <c r="CG44" i="1"/>
  <c r="CD44" i="1"/>
  <c r="CB44" i="1"/>
  <c r="BN44" i="1"/>
  <c r="BG44" i="1"/>
  <c r="BI44" i="1" s="1"/>
  <c r="BE44" i="1"/>
  <c r="AL44" i="1"/>
  <c r="AJ44" i="1"/>
  <c r="AE44" i="1"/>
  <c r="V44" i="1"/>
  <c r="S44" i="1"/>
  <c r="Q44" i="1"/>
  <c r="C44" i="1"/>
  <c r="B44" i="1"/>
  <c r="BU3" i="1" s="1"/>
  <c r="BK42" i="1"/>
  <c r="BI42" i="1"/>
  <c r="BD42" i="1"/>
  <c r="BB42" i="1"/>
  <c r="AW42" i="1"/>
  <c r="AU42" i="1"/>
  <c r="AP42" i="1"/>
  <c r="AN42" i="1"/>
  <c r="AL40" i="1" s="1"/>
  <c r="AN40" i="1" s="1"/>
  <c r="AI42" i="1"/>
  <c r="AG42" i="1"/>
  <c r="AB42" i="1"/>
  <c r="Z42" i="1"/>
  <c r="X40" i="1" s="1"/>
  <c r="Z40" i="1" s="1"/>
  <c r="U42" i="1"/>
  <c r="S42" i="1"/>
  <c r="N42" i="1"/>
  <c r="O40" i="1" s="1"/>
  <c r="L42" i="1"/>
  <c r="J40" i="1" s="1"/>
  <c r="L40" i="1" s="1"/>
  <c r="G42" i="1"/>
  <c r="H40" i="1" s="1"/>
  <c r="E42" i="1"/>
  <c r="BK41" i="1"/>
  <c r="BL40" i="1" s="1"/>
  <c r="BI41" i="1"/>
  <c r="BD41" i="1"/>
  <c r="BB41" i="1"/>
  <c r="AW41" i="1"/>
  <c r="AX40" i="1" s="1"/>
  <c r="AU41" i="1"/>
  <c r="AS40" i="1" s="1"/>
  <c r="AP41" i="1"/>
  <c r="AQ40" i="1" s="1"/>
  <c r="AN41" i="1"/>
  <c r="AI41" i="1"/>
  <c r="AG41" i="1"/>
  <c r="AE40" i="1" s="1"/>
  <c r="AG40" i="1" s="1"/>
  <c r="AB41" i="1"/>
  <c r="Z41" i="1"/>
  <c r="U41" i="1"/>
  <c r="V40" i="1" s="1"/>
  <c r="S41" i="1"/>
  <c r="S40" i="1" s="1"/>
  <c r="N41" i="1"/>
  <c r="L41" i="1"/>
  <c r="G41" i="1"/>
  <c r="E41" i="1"/>
  <c r="CN40" i="1"/>
  <c r="CK40" i="1" s="1"/>
  <c r="CI40" i="1"/>
  <c r="CG40" i="1"/>
  <c r="CB40" i="1"/>
  <c r="CD40" i="1" s="1"/>
  <c r="BZ40" i="1"/>
  <c r="BU40" i="1"/>
  <c r="BW40" i="1" s="1"/>
  <c r="BE40" i="1"/>
  <c r="BB40" i="1"/>
  <c r="AZ40" i="1"/>
  <c r="AJ40" i="1"/>
  <c r="AC40" i="1"/>
  <c r="Q40" i="1"/>
  <c r="B40" i="1"/>
  <c r="BN3" i="1" s="1"/>
  <c r="BD38" i="1"/>
  <c r="BB38" i="1"/>
  <c r="AW38" i="1"/>
  <c r="AU38" i="1"/>
  <c r="AP38" i="1"/>
  <c r="AN38" i="1"/>
  <c r="AI38" i="1"/>
  <c r="AG38" i="1"/>
  <c r="AB38" i="1"/>
  <c r="Z38" i="1"/>
  <c r="U38" i="1"/>
  <c r="S38" i="1"/>
  <c r="N38" i="1"/>
  <c r="L38" i="1"/>
  <c r="G38" i="1"/>
  <c r="E38" i="1"/>
  <c r="BD37" i="1"/>
  <c r="BE36" i="1" s="1"/>
  <c r="BB37" i="1"/>
  <c r="AZ36" i="1" s="1"/>
  <c r="AW37" i="1"/>
  <c r="AU37" i="1"/>
  <c r="AU36" i="1" s="1"/>
  <c r="AP37" i="1"/>
  <c r="AN37" i="1"/>
  <c r="AL36" i="1" s="1"/>
  <c r="AN36" i="1" s="1"/>
  <c r="AI37" i="1"/>
  <c r="AG37" i="1"/>
  <c r="AB37" i="1"/>
  <c r="AC36" i="1" s="1"/>
  <c r="Z37" i="1"/>
  <c r="U37" i="1"/>
  <c r="S37" i="1"/>
  <c r="S36" i="1" s="1"/>
  <c r="N37" i="1"/>
  <c r="L37" i="1"/>
  <c r="J36" i="1" s="1"/>
  <c r="L36" i="1" s="1"/>
  <c r="G37" i="1"/>
  <c r="E37" i="1"/>
  <c r="C36" i="1" s="1"/>
  <c r="CN36" i="1"/>
  <c r="CI36" i="1"/>
  <c r="CK36" i="1" s="1"/>
  <c r="CG36" i="1"/>
  <c r="CB36" i="1"/>
  <c r="CD36" i="1" s="1"/>
  <c r="BZ36" i="1"/>
  <c r="BW36" i="1" s="1"/>
  <c r="BU36" i="1"/>
  <c r="BS36" i="1"/>
  <c r="BP36" i="1"/>
  <c r="BN36" i="1"/>
  <c r="AX36" i="1"/>
  <c r="AS36" i="1"/>
  <c r="AQ36" i="1"/>
  <c r="AJ36" i="1"/>
  <c r="X36" i="1"/>
  <c r="Z36" i="1" s="1"/>
  <c r="V36" i="1"/>
  <c r="Q36" i="1"/>
  <c r="O36" i="1"/>
  <c r="H36" i="1"/>
  <c r="B36" i="1"/>
  <c r="AW34" i="1"/>
  <c r="AU34" i="1"/>
  <c r="AP34" i="1"/>
  <c r="AN34" i="1"/>
  <c r="AI34" i="1"/>
  <c r="AG34" i="1"/>
  <c r="AE32" i="1" s="1"/>
  <c r="AB34" i="1"/>
  <c r="Z34" i="1"/>
  <c r="U34" i="1"/>
  <c r="S34" i="1"/>
  <c r="Q32" i="1" s="1"/>
  <c r="S32" i="1" s="1"/>
  <c r="N34" i="1"/>
  <c r="L34" i="1"/>
  <c r="G34" i="1"/>
  <c r="E34" i="1"/>
  <c r="AW33" i="1"/>
  <c r="AX32" i="1" s="1"/>
  <c r="AU33" i="1"/>
  <c r="AS32" i="1" s="1"/>
  <c r="AU32" i="1" s="1"/>
  <c r="AP33" i="1"/>
  <c r="AN33" i="1"/>
  <c r="AI33" i="1"/>
  <c r="AJ32" i="1" s="1"/>
  <c r="AG33" i="1"/>
  <c r="AB33" i="1"/>
  <c r="AC32" i="1" s="1"/>
  <c r="Z33" i="1"/>
  <c r="U33" i="1"/>
  <c r="S33" i="1"/>
  <c r="N33" i="1"/>
  <c r="L33" i="1"/>
  <c r="G33" i="1"/>
  <c r="H32" i="1" s="1"/>
  <c r="CU32" i="1" s="1"/>
  <c r="E33" i="1"/>
  <c r="CN32" i="1"/>
  <c r="CI32" i="1"/>
  <c r="CK32" i="1" s="1"/>
  <c r="CG32" i="1"/>
  <c r="CD32" i="1" s="1"/>
  <c r="CB32" i="1"/>
  <c r="BZ32" i="1"/>
  <c r="BW32" i="1"/>
  <c r="BU32" i="1"/>
  <c r="BS32" i="1"/>
  <c r="BN32" i="1"/>
  <c r="BP32" i="1" s="1"/>
  <c r="BL32" i="1"/>
  <c r="BG32" i="1"/>
  <c r="BI32" i="1" s="1"/>
  <c r="AQ32" i="1"/>
  <c r="AN32" i="1"/>
  <c r="AL32" i="1"/>
  <c r="V32" i="1"/>
  <c r="O32" i="1"/>
  <c r="L32" i="1"/>
  <c r="J32" i="1"/>
  <c r="C32" i="1"/>
  <c r="B32" i="1"/>
  <c r="AP30" i="1"/>
  <c r="AN30" i="1"/>
  <c r="AI30" i="1"/>
  <c r="AG30" i="1"/>
  <c r="AB30" i="1"/>
  <c r="Z30" i="1"/>
  <c r="U30" i="1"/>
  <c r="S30" i="1"/>
  <c r="Q28" i="1" s="1"/>
  <c r="S28" i="1" s="1"/>
  <c r="N30" i="1"/>
  <c r="O28" i="1" s="1"/>
  <c r="L30" i="1"/>
  <c r="G30" i="1"/>
  <c r="E30" i="1"/>
  <c r="AP29" i="1"/>
  <c r="AN29" i="1"/>
  <c r="AL28" i="1" s="1"/>
  <c r="AI29" i="1"/>
  <c r="AJ28" i="1" s="1"/>
  <c r="AG29" i="1"/>
  <c r="AG28" i="1" s="1"/>
  <c r="AB29" i="1"/>
  <c r="Z29" i="1"/>
  <c r="X28" i="1" s="1"/>
  <c r="Z28" i="1" s="1"/>
  <c r="U29" i="1"/>
  <c r="V28" i="1" s="1"/>
  <c r="S29" i="1"/>
  <c r="N29" i="1"/>
  <c r="L29" i="1"/>
  <c r="G29" i="1"/>
  <c r="H28" i="1" s="1"/>
  <c r="CU28" i="1" s="1"/>
  <c r="E29" i="1"/>
  <c r="CN28" i="1"/>
  <c r="CK28" i="1" s="1"/>
  <c r="CI28" i="1"/>
  <c r="CG28" i="1"/>
  <c r="CD28" i="1"/>
  <c r="CB28" i="1"/>
  <c r="BZ28" i="1"/>
  <c r="BU28" i="1"/>
  <c r="BW28" i="1" s="1"/>
  <c r="BS28" i="1"/>
  <c r="BN28" i="1"/>
  <c r="BP28" i="1" s="1"/>
  <c r="BL28" i="1"/>
  <c r="BI28" i="1" s="1"/>
  <c r="BG28" i="1"/>
  <c r="BE28" i="1"/>
  <c r="BB28" i="1"/>
  <c r="AZ28" i="1"/>
  <c r="AQ28" i="1"/>
  <c r="AE28" i="1"/>
  <c r="AC28" i="1"/>
  <c r="J28" i="1"/>
  <c r="L28" i="1" s="1"/>
  <c r="B28" i="1"/>
  <c r="AI26" i="1"/>
  <c r="AG26" i="1"/>
  <c r="AB26" i="1"/>
  <c r="Z26" i="1"/>
  <c r="X24" i="1" s="1"/>
  <c r="Z24" i="1" s="1"/>
  <c r="U26" i="1"/>
  <c r="S26" i="1"/>
  <c r="N26" i="1"/>
  <c r="O24" i="1" s="1"/>
  <c r="L26" i="1"/>
  <c r="G26" i="1"/>
  <c r="E26" i="1"/>
  <c r="AI25" i="1"/>
  <c r="AJ24" i="1" s="1"/>
  <c r="AG25" i="1"/>
  <c r="AB25" i="1"/>
  <c r="Z25" i="1"/>
  <c r="U25" i="1"/>
  <c r="V24" i="1" s="1"/>
  <c r="S25" i="1"/>
  <c r="S24" i="1" s="1"/>
  <c r="N25" i="1"/>
  <c r="L25" i="1"/>
  <c r="G25" i="1"/>
  <c r="E25" i="1"/>
  <c r="CN24" i="1"/>
  <c r="CK24" i="1"/>
  <c r="CI24" i="1"/>
  <c r="CG24" i="1"/>
  <c r="CB24" i="1"/>
  <c r="CD24" i="1" s="1"/>
  <c r="BZ24" i="1"/>
  <c r="BU24" i="1"/>
  <c r="BW24" i="1" s="1"/>
  <c r="BS24" i="1"/>
  <c r="BP24" i="1" s="1"/>
  <c r="BN24" i="1"/>
  <c r="BL24" i="1"/>
  <c r="BI24" i="1"/>
  <c r="BG24" i="1"/>
  <c r="BE24" i="1"/>
  <c r="AZ24" i="1"/>
  <c r="BB24" i="1" s="1"/>
  <c r="AX24" i="1"/>
  <c r="AS24" i="1"/>
  <c r="AU24" i="1" s="1"/>
  <c r="AC24" i="1"/>
  <c r="Q24" i="1"/>
  <c r="J24" i="1"/>
  <c r="L24" i="1" s="1"/>
  <c r="H24" i="1"/>
  <c r="CU24" i="1" s="1"/>
  <c r="B24" i="1"/>
  <c r="AL3" i="1" s="1"/>
  <c r="AB22" i="1"/>
  <c r="Z22" i="1"/>
  <c r="U22" i="1"/>
  <c r="S22" i="1"/>
  <c r="N22" i="1"/>
  <c r="L22" i="1"/>
  <c r="G22" i="1"/>
  <c r="E22" i="1"/>
  <c r="AB21" i="1"/>
  <c r="AC20" i="1" s="1"/>
  <c r="Z21" i="1"/>
  <c r="U21" i="1"/>
  <c r="S21" i="1"/>
  <c r="S20" i="1" s="1"/>
  <c r="N21" i="1"/>
  <c r="L21" i="1"/>
  <c r="J20" i="1" s="1"/>
  <c r="L20" i="1" s="1"/>
  <c r="G21" i="1"/>
  <c r="E21" i="1"/>
  <c r="C20" i="1" s="1"/>
  <c r="CN20" i="1"/>
  <c r="CI20" i="1"/>
  <c r="CK20" i="1" s="1"/>
  <c r="CG20" i="1"/>
  <c r="CB20" i="1"/>
  <c r="CD20" i="1" s="1"/>
  <c r="BZ20" i="1"/>
  <c r="BW20" i="1" s="1"/>
  <c r="BU20" i="1"/>
  <c r="BS20" i="1"/>
  <c r="BP20" i="1"/>
  <c r="BN20" i="1"/>
  <c r="BL20" i="1"/>
  <c r="BG20" i="1"/>
  <c r="BI20" i="1" s="1"/>
  <c r="BE20" i="1"/>
  <c r="AZ20" i="1"/>
  <c r="BB20" i="1" s="1"/>
  <c r="AX20" i="1"/>
  <c r="AU20" i="1" s="1"/>
  <c r="AS20" i="1"/>
  <c r="AQ20" i="1"/>
  <c r="AN20" i="1"/>
  <c r="AL20" i="1"/>
  <c r="X20" i="1"/>
  <c r="Z20" i="1" s="1"/>
  <c r="V20" i="1"/>
  <c r="Q20" i="1"/>
  <c r="O20" i="1"/>
  <c r="CU20" i="1" s="1"/>
  <c r="H20" i="1"/>
  <c r="B20" i="1"/>
  <c r="U18" i="1"/>
  <c r="V16" i="1" s="1"/>
  <c r="S18" i="1"/>
  <c r="Q16" i="1" s="1"/>
  <c r="S16" i="1" s="1"/>
  <c r="N18" i="1"/>
  <c r="L18" i="1"/>
  <c r="G18" i="1"/>
  <c r="E18" i="1"/>
  <c r="U17" i="1"/>
  <c r="S17" i="1"/>
  <c r="N17" i="1"/>
  <c r="L17" i="1"/>
  <c r="J16" i="1" s="1"/>
  <c r="G17" i="1"/>
  <c r="H16" i="1" s="1"/>
  <c r="CU16" i="1" s="1"/>
  <c r="E17" i="1"/>
  <c r="CN16" i="1"/>
  <c r="CI16" i="1"/>
  <c r="CK16" i="1" s="1"/>
  <c r="CG16" i="1"/>
  <c r="CD16" i="1" s="1"/>
  <c r="CB16" i="1"/>
  <c r="BZ16" i="1"/>
  <c r="BW16" i="1"/>
  <c r="BU16" i="1"/>
  <c r="BS16" i="1"/>
  <c r="BN16" i="1"/>
  <c r="BP16" i="1" s="1"/>
  <c r="BL16" i="1"/>
  <c r="BG16" i="1"/>
  <c r="BI16" i="1" s="1"/>
  <c r="BE16" i="1"/>
  <c r="BB16" i="1" s="1"/>
  <c r="AZ16" i="1"/>
  <c r="AX16" i="1"/>
  <c r="AU16" i="1"/>
  <c r="AS16" i="1"/>
  <c r="AQ16" i="1"/>
  <c r="AL16" i="1"/>
  <c r="AN16" i="1" s="1"/>
  <c r="AJ16" i="1"/>
  <c r="AE16" i="1"/>
  <c r="AG16" i="1" s="1"/>
  <c r="O16" i="1"/>
  <c r="C16" i="1"/>
  <c r="B16" i="1"/>
  <c r="N14" i="1"/>
  <c r="L14" i="1"/>
  <c r="J12" i="1" s="1"/>
  <c r="L12" i="1" s="1"/>
  <c r="G14" i="1"/>
  <c r="E14" i="1"/>
  <c r="N13" i="1"/>
  <c r="L13" i="1"/>
  <c r="G13" i="1"/>
  <c r="H12" i="1" s="1"/>
  <c r="CU12" i="1" s="1"/>
  <c r="E13" i="1"/>
  <c r="E12" i="1" s="1"/>
  <c r="CV12" i="1" s="1"/>
  <c r="CN12" i="1"/>
  <c r="CK12" i="1" s="1"/>
  <c r="CI12" i="1"/>
  <c r="CG12" i="1"/>
  <c r="CD12" i="1"/>
  <c r="CB12" i="1"/>
  <c r="BZ12" i="1"/>
  <c r="BU12" i="1"/>
  <c r="BW12" i="1" s="1"/>
  <c r="BS12" i="1"/>
  <c r="BN12" i="1"/>
  <c r="BP12" i="1" s="1"/>
  <c r="BL12" i="1"/>
  <c r="BI12" i="1" s="1"/>
  <c r="BG12" i="1"/>
  <c r="BE12" i="1"/>
  <c r="BB12" i="1"/>
  <c r="AZ12" i="1"/>
  <c r="AX12" i="1"/>
  <c r="AS12" i="1"/>
  <c r="AU12" i="1" s="1"/>
  <c r="AQ12" i="1"/>
  <c r="AL12" i="1"/>
  <c r="AN12" i="1" s="1"/>
  <c r="AJ12" i="1"/>
  <c r="AG12" i="1" s="1"/>
  <c r="AE12" i="1"/>
  <c r="AC12" i="1"/>
  <c r="Z12" i="1"/>
  <c r="X12" i="1"/>
  <c r="O12" i="1"/>
  <c r="C12" i="1"/>
  <c r="CT12" i="1" s="1"/>
  <c r="B12" i="1"/>
  <c r="Q3" i="1" s="1"/>
  <c r="G10" i="1"/>
  <c r="H8" i="1" s="1"/>
  <c r="CU8" i="1" s="1"/>
  <c r="E10" i="1"/>
  <c r="G9" i="1"/>
  <c r="E9" i="1"/>
  <c r="CN8" i="1"/>
  <c r="CK8" i="1"/>
  <c r="CI8" i="1"/>
  <c r="CG8" i="1"/>
  <c r="CB8" i="1"/>
  <c r="CD8" i="1" s="1"/>
  <c r="BZ8" i="1"/>
  <c r="BU8" i="1"/>
  <c r="BW8" i="1" s="1"/>
  <c r="BS8" i="1"/>
  <c r="BP8" i="1" s="1"/>
  <c r="BN8" i="1"/>
  <c r="BL8" i="1"/>
  <c r="BI8" i="1"/>
  <c r="BG8" i="1"/>
  <c r="BE8" i="1"/>
  <c r="AZ8" i="1"/>
  <c r="BB8" i="1" s="1"/>
  <c r="AX8" i="1"/>
  <c r="AS8" i="1"/>
  <c r="AU8" i="1" s="1"/>
  <c r="AQ8" i="1"/>
  <c r="AN8" i="1" s="1"/>
  <c r="AL8" i="1"/>
  <c r="AJ8" i="1"/>
  <c r="AG8" i="1"/>
  <c r="AE8" i="1"/>
  <c r="AC8" i="1"/>
  <c r="X8" i="1"/>
  <c r="Z8" i="1" s="1"/>
  <c r="V8" i="1"/>
  <c r="Q8" i="1"/>
  <c r="S8" i="1" s="1"/>
  <c r="B8" i="1"/>
  <c r="J3" i="1" s="1"/>
  <c r="CN4" i="1"/>
  <c r="CI4" i="1"/>
  <c r="CK4" i="1" s="1"/>
  <c r="CG4" i="1"/>
  <c r="CB4" i="1"/>
  <c r="CD4" i="1" s="1"/>
  <c r="BZ4" i="1"/>
  <c r="BW4" i="1" s="1"/>
  <c r="BU4" i="1"/>
  <c r="BS4" i="1"/>
  <c r="BP4" i="1"/>
  <c r="BN4" i="1"/>
  <c r="BL4" i="1"/>
  <c r="BG4" i="1"/>
  <c r="BI4" i="1" s="1"/>
  <c r="BE4" i="1"/>
  <c r="AZ4" i="1"/>
  <c r="BB4" i="1" s="1"/>
  <c r="AX4" i="1"/>
  <c r="AU4" i="1" s="1"/>
  <c r="AS4" i="1"/>
  <c r="AQ4" i="1"/>
  <c r="AN4" i="1"/>
  <c r="AL4" i="1"/>
  <c r="AJ4" i="1"/>
  <c r="AE4" i="1"/>
  <c r="AG4" i="1" s="1"/>
  <c r="AC4" i="1"/>
  <c r="X4" i="1"/>
  <c r="Z4" i="1" s="1"/>
  <c r="V4" i="1"/>
  <c r="S4" i="1" s="1"/>
  <c r="Q4" i="1"/>
  <c r="O4" i="1"/>
  <c r="CU4" i="1" s="1"/>
  <c r="L4" i="1"/>
  <c r="J4" i="1"/>
  <c r="CT4" i="1" s="1"/>
  <c r="B4" i="1"/>
  <c r="CI3" i="1"/>
  <c r="BG3" i="1"/>
  <c r="AZ3" i="1"/>
  <c r="AS3" i="1"/>
  <c r="AE3" i="1"/>
  <c r="X3" i="1"/>
  <c r="C3" i="1"/>
  <c r="E20" i="1" l="1"/>
  <c r="CP20" i="1" s="1"/>
  <c r="CV20" i="1"/>
  <c r="CT20" i="1"/>
  <c r="AG32" i="1"/>
  <c r="E8" i="1"/>
  <c r="E36" i="1"/>
  <c r="CU40" i="1"/>
  <c r="AN44" i="1"/>
  <c r="L48" i="1"/>
  <c r="AG52" i="1"/>
  <c r="CU44" i="1"/>
  <c r="BI52" i="1"/>
  <c r="CV4" i="1"/>
  <c r="E24" i="1"/>
  <c r="CU36" i="1"/>
  <c r="CU57" i="1" s="1"/>
  <c r="Z44" i="1"/>
  <c r="CP44" i="1" s="1"/>
  <c r="L44" i="1"/>
  <c r="CV44" i="1" s="1"/>
  <c r="AU44" i="1"/>
  <c r="AG24" i="1"/>
  <c r="L16" i="1"/>
  <c r="CT16" i="1"/>
  <c r="E32" i="1"/>
  <c r="X32" i="1"/>
  <c r="CT32" i="1" s="1"/>
  <c r="CP12" i="1"/>
  <c r="E16" i="1"/>
  <c r="CP16" i="1" s="1"/>
  <c r="C28" i="1"/>
  <c r="AN28" i="1"/>
  <c r="BB36" i="1"/>
  <c r="AU40" i="1"/>
  <c r="AZ52" i="1"/>
  <c r="BB52" i="1" s="1"/>
  <c r="C24" i="1"/>
  <c r="AZ44" i="1"/>
  <c r="BB44" i="1" s="1"/>
  <c r="AZ48" i="1"/>
  <c r="BB48" i="1" s="1"/>
  <c r="E52" i="1"/>
  <c r="X52" i="1"/>
  <c r="Z52" i="1" s="1"/>
  <c r="CB52" i="1"/>
  <c r="CD52" i="1" s="1"/>
  <c r="C8" i="1"/>
  <c r="AE24" i="1"/>
  <c r="C40" i="1"/>
  <c r="BG40" i="1"/>
  <c r="BI40" i="1" s="1"/>
  <c r="X44" i="1"/>
  <c r="CT44" i="1" s="1"/>
  <c r="X48" i="1"/>
  <c r="CT48" i="1" s="1"/>
  <c r="CP4" i="1"/>
  <c r="AE36" i="1"/>
  <c r="CT36" i="1" s="1"/>
  <c r="CW44" i="1" l="1"/>
  <c r="CP52" i="1"/>
  <c r="CW20" i="1"/>
  <c r="CW12" i="1"/>
  <c r="Z48" i="1"/>
  <c r="CV48" i="1" s="1"/>
  <c r="CP28" i="1"/>
  <c r="CT28" i="1"/>
  <c r="CV28" i="1" s="1"/>
  <c r="AG36" i="1"/>
  <c r="CP36" i="1" s="1"/>
  <c r="CV16" i="1"/>
  <c r="CT52" i="1"/>
  <c r="CP48" i="1"/>
  <c r="CV32" i="1"/>
  <c r="CT40" i="1"/>
  <c r="Z32" i="1"/>
  <c r="CP32" i="1" s="1"/>
  <c r="E28" i="1"/>
  <c r="CW4" i="1"/>
  <c r="CV52" i="1"/>
  <c r="E40" i="1"/>
  <c r="CV40" i="1" s="1"/>
  <c r="CV8" i="1"/>
  <c r="CT8" i="1"/>
  <c r="CP8" i="1"/>
  <c r="CT24" i="1"/>
  <c r="CP24" i="1"/>
  <c r="CV24" i="1"/>
  <c r="CW16" i="1"/>
  <c r="CW32" i="1" l="1"/>
  <c r="CW8" i="1"/>
  <c r="CT57" i="1"/>
  <c r="CP40" i="1"/>
  <c r="CV36" i="1"/>
  <c r="CW36" i="1" s="1"/>
  <c r="CW28" i="1"/>
  <c r="CW52" i="1"/>
  <c r="CW24" i="1"/>
  <c r="CW48" i="1"/>
  <c r="CX24" i="1" l="1"/>
  <c r="CX48" i="1"/>
  <c r="CV57" i="1"/>
  <c r="CW40" i="1"/>
  <c r="CX28" i="1" s="1"/>
  <c r="CX16" i="1"/>
  <c r="CX20" i="1"/>
  <c r="CX8" i="1"/>
  <c r="CX52" i="1" l="1"/>
  <c r="CX32" i="1"/>
  <c r="CX44" i="1"/>
  <c r="CX40" i="1"/>
  <c r="CX4" i="1"/>
  <c r="CX36" i="1"/>
  <c r="CX12" i="1"/>
</calcChain>
</file>

<file path=xl/sharedStrings.xml><?xml version="1.0" encoding="utf-8"?>
<sst xmlns="http://schemas.openxmlformats.org/spreadsheetml/2006/main" count="335" uniqueCount="24">
  <si>
    <t>高円宮杯 2025 JFA U-15サッカーリーグ新潟県3部リーグCグループ</t>
    <phoneticPr fontId="4"/>
  </si>
  <si>
    <t>勝ち点</t>
  </si>
  <si>
    <t>勝</t>
    <rPh sb="0" eb="1">
      <t>カ</t>
    </rPh>
    <phoneticPr fontId="4"/>
  </si>
  <si>
    <t>負</t>
    <rPh sb="0" eb="1">
      <t>マ</t>
    </rPh>
    <phoneticPr fontId="4"/>
  </si>
  <si>
    <t>分</t>
    <rPh sb="0" eb="1">
      <t>ワ</t>
    </rPh>
    <phoneticPr fontId="4"/>
  </si>
  <si>
    <t>得点</t>
  </si>
  <si>
    <t>失点</t>
  </si>
  <si>
    <t>得失点差</t>
  </si>
  <si>
    <t>式</t>
  </si>
  <si>
    <t>順位</t>
  </si>
  <si>
    <t>-</t>
  </si>
  <si>
    <t>フリーダム新潟FC</t>
    <rPh sb="5" eb="7">
      <t>ニイガタ</t>
    </rPh>
    <phoneticPr fontId="4"/>
  </si>
  <si>
    <t>ROUSE新潟3rd</t>
    <rPh sb="5" eb="7">
      <t>ニイガタ</t>
    </rPh>
    <phoneticPr fontId="4"/>
  </si>
  <si>
    <t>エボルブ2nd</t>
    <phoneticPr fontId="4"/>
  </si>
  <si>
    <t>エフスリー2nd</t>
    <phoneticPr fontId="4"/>
  </si>
  <si>
    <t>上山中学校</t>
    <rPh sb="0" eb="2">
      <t>カミヤマ</t>
    </rPh>
    <rPh sb="2" eb="5">
      <t>チュウガッコウ</t>
    </rPh>
    <phoneticPr fontId="4"/>
  </si>
  <si>
    <t>FC亀田</t>
    <rPh sb="2" eb="3">
      <t>カメ</t>
    </rPh>
    <rPh sb="3" eb="4">
      <t>ダ</t>
    </rPh>
    <phoneticPr fontId="4"/>
  </si>
  <si>
    <t>関屋FC</t>
    <rPh sb="0" eb="2">
      <t>セキヤ</t>
    </rPh>
    <phoneticPr fontId="4"/>
  </si>
  <si>
    <t>五泉DEVA</t>
    <rPh sb="0" eb="2">
      <t>ゴセン</t>
    </rPh>
    <phoneticPr fontId="4"/>
  </si>
  <si>
    <t>巻SC2nd</t>
    <rPh sb="0" eb="1">
      <t>マキ</t>
    </rPh>
    <phoneticPr fontId="4"/>
  </si>
  <si>
    <t>坂井輪中</t>
    <rPh sb="0" eb="2">
      <t>サカイ</t>
    </rPh>
    <rPh sb="2" eb="4">
      <t>ワチュウ</t>
    </rPh>
    <phoneticPr fontId="4"/>
  </si>
  <si>
    <t>青山FC中等部AFC94</t>
    <rPh sb="0" eb="2">
      <t>アオヤマ</t>
    </rPh>
    <rPh sb="4" eb="7">
      <t>チュウトウブ</t>
    </rPh>
    <phoneticPr fontId="4"/>
  </si>
  <si>
    <t>FC内野2nd</t>
    <rPh sb="2" eb="4">
      <t>ウチノ</t>
    </rPh>
    <phoneticPr fontId="4"/>
  </si>
  <si>
    <t>東新潟中</t>
    <rPh sb="0" eb="3">
      <t>ヒガシニイガタ</t>
    </rPh>
    <rPh sb="3" eb="4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</si>
</sst>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Hg丸ｺﾞｼｯｸm-pro"/>
      <family val="3"/>
      <charset val="128"/>
    </font>
    <font>
      <sz val="18"/>
      <color rgb="FF00000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1"/>
      <name val="Calibri"/>
      <family val="2"/>
    </font>
    <font>
      <sz val="8"/>
      <color rgb="FFFFFFFF"/>
      <name val="Hg丸ｺﾞｼｯｸm-pro"/>
      <family val="3"/>
      <charset val="128"/>
    </font>
    <font>
      <sz val="8"/>
      <color rgb="FFFFFFFF"/>
      <name val="MS PGothic"/>
      <family val="3"/>
      <charset val="128"/>
    </font>
    <font>
      <sz val="8"/>
      <color rgb="FFFFFFFF"/>
      <name val="游ゴシック"/>
      <family val="3"/>
      <charset val="128"/>
    </font>
    <font>
      <sz val="9"/>
      <color rgb="FF000000"/>
      <name val="Hg丸ｺﾞｼｯｸm-pro"/>
      <family val="3"/>
      <charset val="128"/>
    </font>
    <font>
      <b/>
      <sz val="10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sz val="8"/>
      <color rgb="FF000000"/>
      <name val="Hg丸ｺﾞｼｯｸm-pro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6"/>
      <color rgb="FF000000"/>
      <name val="Hg丸ｺﾞｼｯｸm-pro"/>
      <family val="3"/>
      <charset val="128"/>
    </font>
    <font>
      <sz val="11"/>
      <color rgb="FF000000"/>
      <name val="游ゴシック"/>
      <family val="3"/>
      <charset val="128"/>
    </font>
    <font>
      <b/>
      <sz val="10"/>
      <color rgb="FF000000"/>
      <name val="Ms ui gothic"/>
      <family val="3"/>
      <charset val="128"/>
    </font>
    <font>
      <sz val="12"/>
      <color rgb="FF000000"/>
      <name val="Calibri"/>
      <family val="2"/>
    </font>
    <font>
      <sz val="11"/>
      <color rgb="FF000000"/>
      <name val="ＭＳ Ｐゴシック"/>
      <family val="3"/>
      <charset val="128"/>
    </font>
    <font>
      <sz val="12"/>
      <color rgb="FF000000"/>
      <name val="MS PGothic"/>
      <family val="3"/>
      <charset val="128"/>
    </font>
    <font>
      <sz val="14"/>
      <color rgb="FF00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theme="9" tint="0.79998168889431442"/>
        <bgColor rgb="FFECECEC"/>
      </patternFill>
    </fill>
    <fill>
      <patternFill patternType="solid">
        <fgColor theme="9" tint="0.79998168889431442"/>
        <bgColor rgb="FFD9E2F3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rgb="FF000000"/>
      </bottom>
      <diagonal/>
    </border>
    <border>
      <left style="thin">
        <color rgb="FF000000"/>
      </left>
      <right/>
      <top style="medium">
        <color indexed="64"/>
      </top>
      <bottom style="double">
        <color rgb="FF000000"/>
      </bottom>
      <diagonal/>
    </border>
    <border>
      <left/>
      <right/>
      <top style="medium">
        <color indexed="64"/>
      </top>
      <bottom style="double">
        <color rgb="FF000000"/>
      </bottom>
      <diagonal/>
    </border>
    <border>
      <left/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indexed="64"/>
      </top>
      <bottom style="double">
        <color rgb="FF000000"/>
      </bottom>
      <diagonal/>
    </border>
    <border>
      <left/>
      <right style="medium">
        <color rgb="FF000000"/>
      </right>
      <top style="medium">
        <color indexed="64"/>
      </top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 diagonalDown="1">
      <left style="double">
        <color rgb="FF000000"/>
      </left>
      <right/>
      <top style="double">
        <color rgb="FF000000"/>
      </top>
      <bottom/>
      <diagonal style="thin">
        <color rgb="FF000000"/>
      </diagonal>
    </border>
    <border diagonalDown="1">
      <left/>
      <right/>
      <top style="double">
        <color rgb="FF000000"/>
      </top>
      <bottom/>
      <diagonal style="thin">
        <color rgb="FF000000"/>
      </diagonal>
    </border>
    <border diagonalDown="1">
      <left/>
      <right style="thin">
        <color indexed="64"/>
      </right>
      <top style="double">
        <color rgb="FF000000"/>
      </top>
      <bottom/>
      <diagonal style="thin">
        <color rgb="FF000000"/>
      </diagonal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 diagonalDown="1">
      <left style="double">
        <color rgb="FF000000"/>
      </left>
      <right/>
      <top/>
      <bottom/>
      <diagonal style="thin">
        <color rgb="FF000000"/>
      </diagonal>
    </border>
    <border diagonalDown="1">
      <left/>
      <right/>
      <top/>
      <bottom/>
      <diagonal style="thin">
        <color rgb="FF000000"/>
      </diagonal>
    </border>
    <border diagonalDown="1">
      <left/>
      <right style="thin">
        <color indexed="64"/>
      </right>
      <top/>
      <bottom/>
      <diagonal style="thin">
        <color rgb="FF000000"/>
      </diagonal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double">
        <color rgb="FF000000"/>
      </right>
      <top/>
      <bottom style="thin">
        <color rgb="FF000000"/>
      </bottom>
      <diagonal/>
    </border>
    <border diagonalDown="1">
      <left style="double">
        <color rgb="FF000000"/>
      </left>
      <right/>
      <top/>
      <bottom style="thin">
        <color indexed="64"/>
      </bottom>
      <diagonal style="thin">
        <color rgb="FF000000"/>
      </diagonal>
    </border>
    <border diagonalDown="1">
      <left/>
      <right/>
      <top/>
      <bottom style="thin">
        <color indexed="64"/>
      </bottom>
      <diagonal style="thin">
        <color rgb="FF000000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rgb="FF000000"/>
      </diagonal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rgb="FF000000"/>
      </right>
      <top style="thin">
        <color rgb="FF000000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rgb="FF000000"/>
      </diagonal>
    </border>
    <border diagonalDown="1">
      <left/>
      <right/>
      <top style="thin">
        <color indexed="64"/>
      </top>
      <bottom/>
      <diagonal style="thin">
        <color rgb="FF000000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rgb="FF000000"/>
      </diagonal>
    </border>
    <border>
      <left/>
      <right/>
      <top style="thin">
        <color rgb="FF000000"/>
      </top>
      <bottom/>
      <diagonal/>
    </border>
    <border diagonalDown="1">
      <left style="thin">
        <color indexed="64"/>
      </left>
      <right/>
      <top/>
      <bottom/>
      <diagonal style="thin">
        <color rgb="FF000000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rgb="FF000000"/>
      </diagonal>
    </border>
    <border diagonalDown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 diagonalDown="1">
      <left/>
      <right/>
      <top style="thin">
        <color rgb="FF000000"/>
      </top>
      <bottom/>
      <diagonal style="thin">
        <color rgb="FF000000"/>
      </diagonal>
    </border>
    <border diagonalDown="1">
      <left/>
      <right style="double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/>
      <top/>
      <bottom/>
      <diagonal style="thin">
        <color rgb="FF000000"/>
      </diagonal>
    </border>
    <border diagonalDown="1">
      <left/>
      <right style="double">
        <color rgb="FF000000"/>
      </right>
      <top/>
      <bottom/>
      <diagonal style="thin">
        <color rgb="FF000000"/>
      </diagonal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 diagonalDown="1">
      <left style="thin">
        <color rgb="FF000000"/>
      </left>
      <right/>
      <top/>
      <bottom style="medium">
        <color indexed="64"/>
      </bottom>
      <diagonal style="thin">
        <color rgb="FF000000"/>
      </diagonal>
    </border>
    <border diagonalDown="1">
      <left/>
      <right/>
      <top/>
      <bottom style="medium">
        <color indexed="64"/>
      </bottom>
      <diagonal style="thin">
        <color rgb="FF000000"/>
      </diagonal>
    </border>
    <border diagonalDown="1">
      <left/>
      <right style="double">
        <color rgb="FF000000"/>
      </right>
      <top/>
      <bottom style="medium">
        <color indexed="64"/>
      </bottom>
      <diagonal style="thin">
        <color rgb="FF000000"/>
      </diagonal>
    </border>
    <border>
      <left style="double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3" fillId="2" borderId="0" xfId="0" applyFont="1" applyFill="1" applyAlignment="1">
      <alignment horizontal="left" vertical="center" shrinkToFit="1"/>
    </xf>
    <xf numFmtId="0" fontId="5" fillId="0" borderId="0" xfId="0" applyFont="1">
      <alignment vertical="center"/>
    </xf>
    <xf numFmtId="0" fontId="3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8" fillId="0" borderId="0" xfId="0" applyFont="1">
      <alignment vertical="center"/>
    </xf>
    <xf numFmtId="0" fontId="3" fillId="3" borderId="1" xfId="0" applyFont="1" applyFill="1" applyBorder="1" applyAlignment="1">
      <alignment vertical="center" shrinkToFit="1"/>
    </xf>
    <xf numFmtId="0" fontId="9" fillId="4" borderId="2" xfId="0" applyFont="1" applyFill="1" applyBorder="1" applyAlignment="1">
      <alignment horizontal="center" vertical="center" shrinkToFit="1"/>
    </xf>
    <xf numFmtId="0" fontId="5" fillId="5" borderId="3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10" fillId="4" borderId="5" xfId="0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center" vertical="center" shrinkToFit="1"/>
    </xf>
    <xf numFmtId="0" fontId="11" fillId="4" borderId="6" xfId="0" applyFont="1" applyFill="1" applyBorder="1" applyAlignment="1">
      <alignment horizontal="center" vertical="center" shrinkToFit="1"/>
    </xf>
    <xf numFmtId="0" fontId="11" fillId="4" borderId="7" xfId="0" applyFont="1" applyFill="1" applyBorder="1" applyAlignment="1">
      <alignment horizontal="center" vertical="center" shrinkToFit="1"/>
    </xf>
    <xf numFmtId="0" fontId="11" fillId="4" borderId="8" xfId="0" applyFont="1" applyFill="1" applyBorder="1" applyAlignment="1">
      <alignment horizontal="center" vertical="center" shrinkToFit="1"/>
    </xf>
    <xf numFmtId="0" fontId="10" fillId="4" borderId="9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right" vertical="center" shrinkToFit="1"/>
    </xf>
    <xf numFmtId="0" fontId="9" fillId="4" borderId="10" xfId="0" applyFont="1" applyFill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13" fillId="6" borderId="14" xfId="0" applyFont="1" applyFill="1" applyBorder="1" applyAlignment="1">
      <alignment horizontal="center" vertical="center" shrinkToFit="1"/>
    </xf>
    <xf numFmtId="0" fontId="5" fillId="0" borderId="14" xfId="0" applyFont="1" applyBorder="1">
      <alignment vertical="center"/>
    </xf>
    <xf numFmtId="0" fontId="2" fillId="6" borderId="14" xfId="0" applyFont="1" applyFill="1" applyBorder="1" applyAlignment="1">
      <alignment horizontal="center" vertical="center" shrinkToFit="1"/>
    </xf>
    <xf numFmtId="0" fontId="5" fillId="0" borderId="15" xfId="0" applyFont="1" applyBorder="1">
      <alignment vertical="center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 shrinkToFit="1"/>
    </xf>
    <xf numFmtId="0" fontId="15" fillId="0" borderId="2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5" fillId="5" borderId="21" xfId="0" applyFont="1" applyFill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5" fillId="0" borderId="24" xfId="0" applyFont="1" applyBorder="1">
      <alignment vertical="center"/>
    </xf>
    <xf numFmtId="0" fontId="13" fillId="6" borderId="0" xfId="0" applyFont="1" applyFill="1" applyAlignment="1">
      <alignment horizontal="center" vertical="center" shrinkToFit="1"/>
    </xf>
    <xf numFmtId="0" fontId="13" fillId="6" borderId="25" xfId="0" applyFont="1" applyFill="1" applyBorder="1" applyAlignment="1">
      <alignment horizontal="center" vertical="center" shrinkToFit="1"/>
    </xf>
    <xf numFmtId="0" fontId="13" fillId="6" borderId="26" xfId="0" applyFont="1" applyFill="1" applyBorder="1" applyAlignment="1">
      <alignment horizontal="center" vertical="center" shrinkToFit="1"/>
    </xf>
    <xf numFmtId="0" fontId="13" fillId="6" borderId="27" xfId="0" applyFont="1" applyFill="1" applyBorder="1" applyAlignment="1">
      <alignment horizontal="center" vertical="center" shrinkToFit="1"/>
    </xf>
    <xf numFmtId="0" fontId="13" fillId="6" borderId="28" xfId="0" applyFont="1" applyFill="1" applyBorder="1" applyAlignment="1">
      <alignment horizontal="center" vertical="center" shrinkToFit="1"/>
    </xf>
    <xf numFmtId="0" fontId="5" fillId="0" borderId="29" xfId="0" applyFont="1" applyBorder="1">
      <alignment vertical="center"/>
    </xf>
    <xf numFmtId="0" fontId="14" fillId="0" borderId="30" xfId="0" applyFont="1" applyBorder="1" applyAlignment="1">
      <alignment horizontal="center" vertical="center" shrinkToFit="1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2" fillId="0" borderId="32" xfId="0" applyFont="1" applyBorder="1" applyAlignment="1">
      <alignment vertical="center" shrinkToFit="1"/>
    </xf>
    <xf numFmtId="0" fontId="5" fillId="0" borderId="33" xfId="0" applyFont="1" applyBorder="1">
      <alignment vertical="center"/>
    </xf>
    <xf numFmtId="0" fontId="0" fillId="0" borderId="0" xfId="0">
      <alignment vertical="center"/>
    </xf>
    <xf numFmtId="0" fontId="13" fillId="6" borderId="34" xfId="0" applyFont="1" applyFill="1" applyBorder="1" applyAlignment="1">
      <alignment horizontal="center" vertical="center" shrinkToFit="1"/>
    </xf>
    <xf numFmtId="0" fontId="13" fillId="6" borderId="35" xfId="0" applyFont="1" applyFill="1" applyBorder="1" applyAlignment="1">
      <alignment horizontal="center" vertical="center" shrinkToFit="1"/>
    </xf>
    <xf numFmtId="0" fontId="5" fillId="5" borderId="36" xfId="0" applyFont="1" applyFill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13" fillId="6" borderId="40" xfId="0" applyFont="1" applyFill="1" applyBorder="1" applyAlignment="1">
      <alignment horizontal="center" vertical="center" shrinkToFit="1"/>
    </xf>
    <xf numFmtId="0" fontId="5" fillId="0" borderId="41" xfId="0" applyFont="1" applyBorder="1">
      <alignment vertical="center"/>
    </xf>
    <xf numFmtId="0" fontId="14" fillId="0" borderId="42" xfId="0" applyFont="1" applyBorder="1" applyAlignment="1">
      <alignment horizontal="center" vertical="center" shrinkToFit="1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45" xfId="0" applyFont="1" applyBorder="1">
      <alignment vertical="center"/>
    </xf>
    <xf numFmtId="0" fontId="9" fillId="4" borderId="46" xfId="0" applyFont="1" applyFill="1" applyBorder="1" applyAlignment="1">
      <alignment horizontal="center" vertical="center" shrinkToFit="1"/>
    </xf>
    <xf numFmtId="0" fontId="13" fillId="6" borderId="28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horizontal="center" vertical="center" shrinkToFit="1"/>
    </xf>
    <xf numFmtId="0" fontId="13" fillId="6" borderId="0" xfId="0" applyFont="1" applyFill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5" fillId="0" borderId="48" xfId="0" applyFont="1" applyBorder="1">
      <alignment vertical="center"/>
    </xf>
    <xf numFmtId="0" fontId="5" fillId="0" borderId="49" xfId="0" applyFont="1" applyBorder="1">
      <alignment vertical="center"/>
    </xf>
    <xf numFmtId="0" fontId="13" fillId="6" borderId="50" xfId="0" applyFont="1" applyFill="1" applyBorder="1" applyAlignment="1">
      <alignment horizontal="center" vertical="center" shrinkToFit="1"/>
    </xf>
    <xf numFmtId="0" fontId="5" fillId="0" borderId="50" xfId="0" applyFont="1" applyBorder="1">
      <alignment vertical="center"/>
    </xf>
    <xf numFmtId="0" fontId="2" fillId="6" borderId="50" xfId="0" applyFont="1" applyFill="1" applyBorder="1" applyAlignment="1">
      <alignment horizontal="center" vertical="center" shrinkToFit="1"/>
    </xf>
    <xf numFmtId="0" fontId="5" fillId="0" borderId="26" xfId="0" applyFont="1" applyBorder="1">
      <alignment vertical="center"/>
    </xf>
    <xf numFmtId="0" fontId="13" fillId="6" borderId="25" xfId="0" applyFont="1" applyFill="1" applyBorder="1" applyAlignment="1">
      <alignment horizontal="center" vertical="center" shrinkToFit="1"/>
    </xf>
    <xf numFmtId="0" fontId="0" fillId="0" borderId="51" xfId="0" applyBorder="1">
      <alignment vertical="center"/>
    </xf>
    <xf numFmtId="0" fontId="5" fillId="0" borderId="52" xfId="0" applyFont="1" applyBorder="1">
      <alignment vertical="center"/>
    </xf>
    <xf numFmtId="0" fontId="9" fillId="4" borderId="21" xfId="0" applyFont="1" applyFill="1" applyBorder="1" applyAlignment="1">
      <alignment horizontal="center" vertical="center" shrinkToFit="1"/>
    </xf>
    <xf numFmtId="0" fontId="5" fillId="0" borderId="27" xfId="0" applyFont="1" applyBorder="1">
      <alignment vertical="center"/>
    </xf>
    <xf numFmtId="0" fontId="13" fillId="0" borderId="53" xfId="0" applyFont="1" applyBorder="1" applyAlignment="1">
      <alignment horizontal="center" vertical="center" shrinkToFit="1"/>
    </xf>
    <xf numFmtId="0" fontId="5" fillId="0" borderId="54" xfId="0" applyFont="1" applyBorder="1">
      <alignment vertical="center"/>
    </xf>
    <xf numFmtId="0" fontId="5" fillId="0" borderId="55" xfId="0" applyFont="1" applyBorder="1">
      <alignment vertical="center"/>
    </xf>
    <xf numFmtId="0" fontId="0" fillId="0" borderId="56" xfId="0" applyBorder="1">
      <alignment vertical="center"/>
    </xf>
    <xf numFmtId="0" fontId="5" fillId="0" borderId="57" xfId="0" applyFont="1" applyBorder="1">
      <alignment vertical="center"/>
    </xf>
    <xf numFmtId="0" fontId="5" fillId="5" borderId="58" xfId="0" applyFont="1" applyFill="1" applyBorder="1">
      <alignment vertical="center"/>
    </xf>
    <xf numFmtId="0" fontId="13" fillId="6" borderId="59" xfId="0" applyFont="1" applyFill="1" applyBorder="1" applyAlignment="1">
      <alignment horizontal="center" vertical="center" shrinkToFit="1"/>
    </xf>
    <xf numFmtId="0" fontId="13" fillId="6" borderId="60" xfId="0" applyFont="1" applyFill="1" applyBorder="1" applyAlignment="1">
      <alignment horizontal="center" vertical="center" shrinkToFit="1"/>
    </xf>
    <xf numFmtId="0" fontId="13" fillId="6" borderId="61" xfId="0" applyFont="1" applyFill="1" applyBorder="1" applyAlignment="1">
      <alignment horizontal="center" vertical="center" shrinkToFit="1"/>
    </xf>
    <xf numFmtId="0" fontId="5" fillId="0" borderId="62" xfId="0" applyFont="1" applyBorder="1">
      <alignment vertical="center"/>
    </xf>
    <xf numFmtId="0" fontId="5" fillId="0" borderId="63" xfId="0" applyFont="1" applyBorder="1">
      <alignment vertical="center"/>
    </xf>
    <xf numFmtId="0" fontId="5" fillId="0" borderId="64" xfId="0" applyFont="1" applyBorder="1">
      <alignment vertical="center"/>
    </xf>
    <xf numFmtId="0" fontId="5" fillId="0" borderId="65" xfId="0" applyFont="1" applyBorder="1">
      <alignment vertical="center"/>
    </xf>
    <xf numFmtId="0" fontId="14" fillId="0" borderId="66" xfId="0" applyFont="1" applyBorder="1" applyAlignment="1">
      <alignment horizontal="center" vertical="center" shrinkToFit="1"/>
    </xf>
    <xf numFmtId="0" fontId="5" fillId="0" borderId="66" xfId="0" applyFont="1" applyBorder="1">
      <alignment vertical="center"/>
    </xf>
    <xf numFmtId="0" fontId="5" fillId="0" borderId="67" xfId="0" applyFont="1" applyBorder="1">
      <alignment vertical="center"/>
    </xf>
    <xf numFmtId="0" fontId="2" fillId="0" borderId="68" xfId="0" applyFont="1" applyBorder="1" applyAlignment="1">
      <alignment vertical="center" shrinkToFit="1"/>
    </xf>
    <xf numFmtId="0" fontId="5" fillId="0" borderId="69" xfId="0" applyFont="1" applyBorder="1">
      <alignment vertical="center"/>
    </xf>
    <xf numFmtId="0" fontId="13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right" vertical="center" shrinkToFit="1"/>
    </xf>
    <xf numFmtId="0" fontId="16" fillId="0" borderId="70" xfId="0" applyFont="1" applyBorder="1" applyAlignment="1">
      <alignment horizontal="left"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70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02487-029C-4314-B467-07D3514CB122}">
  <dimension ref="A1:DE1012"/>
  <sheetViews>
    <sheetView tabSelected="1" workbookViewId="0">
      <selection activeCell="CZ10" sqref="CZ10"/>
    </sheetView>
  </sheetViews>
  <sheetFormatPr defaultColWidth="13" defaultRowHeight="18"/>
  <cols>
    <col min="1" max="1" width="2.69921875" customWidth="1"/>
    <col min="2" max="2" width="12.19921875" customWidth="1"/>
    <col min="3" max="3" width="1.3984375" customWidth="1"/>
    <col min="4" max="4" width="0.5" customWidth="1"/>
    <col min="5" max="7" width="1.3984375" customWidth="1"/>
    <col min="8" max="8" width="0.5" customWidth="1"/>
    <col min="9" max="10" width="1.3984375" customWidth="1"/>
    <col min="11" max="11" width="0.5" customWidth="1"/>
    <col min="12" max="14" width="1.3984375" customWidth="1"/>
    <col min="15" max="15" width="0.5" customWidth="1"/>
    <col min="16" max="17" width="1.3984375" customWidth="1"/>
    <col min="18" max="18" width="0.5" customWidth="1"/>
    <col min="19" max="21" width="1.3984375" customWidth="1"/>
    <col min="22" max="22" width="0.5" customWidth="1"/>
    <col min="23" max="24" width="1.3984375" customWidth="1"/>
    <col min="25" max="25" width="0.5" customWidth="1"/>
    <col min="26" max="28" width="1.3984375" customWidth="1"/>
    <col min="29" max="29" width="0.5" customWidth="1"/>
    <col min="30" max="31" width="1.3984375" customWidth="1"/>
    <col min="32" max="32" width="0.5" customWidth="1"/>
    <col min="33" max="35" width="1.3984375" customWidth="1"/>
    <col min="36" max="36" width="0.5" customWidth="1"/>
    <col min="37" max="38" width="1.3984375" customWidth="1"/>
    <col min="39" max="39" width="0.5" customWidth="1"/>
    <col min="40" max="42" width="1.3984375" customWidth="1"/>
    <col min="43" max="43" width="0.5" customWidth="1"/>
    <col min="44" max="45" width="1.3984375" customWidth="1"/>
    <col min="46" max="46" width="0.5" customWidth="1"/>
    <col min="47" max="49" width="1.3984375" customWidth="1"/>
    <col min="50" max="50" width="0.5" customWidth="1"/>
    <col min="51" max="52" width="1.3984375" customWidth="1"/>
    <col min="53" max="53" width="0.5" customWidth="1"/>
    <col min="54" max="56" width="1.3984375" customWidth="1"/>
    <col min="57" max="57" width="0.5" customWidth="1"/>
    <col min="58" max="59" width="1.3984375" customWidth="1"/>
    <col min="60" max="60" width="0.5" customWidth="1"/>
    <col min="61" max="63" width="1.3984375" customWidth="1"/>
    <col min="64" max="64" width="0.5" customWidth="1"/>
    <col min="65" max="66" width="1.3984375" customWidth="1"/>
    <col min="67" max="67" width="0.5" customWidth="1"/>
    <col min="68" max="70" width="1.3984375" customWidth="1"/>
    <col min="71" max="71" width="0.5" customWidth="1"/>
    <col min="72" max="73" width="1.3984375" customWidth="1"/>
    <col min="74" max="74" width="0.5" customWidth="1"/>
    <col min="75" max="77" width="1.3984375" customWidth="1"/>
    <col min="78" max="78" width="0.5" customWidth="1"/>
    <col min="79" max="80" width="1.3984375" customWidth="1"/>
    <col min="81" max="81" width="0.5" customWidth="1"/>
    <col min="82" max="84" width="1.3984375" customWidth="1"/>
    <col min="85" max="85" width="0.5" customWidth="1"/>
    <col min="86" max="87" width="1.3984375" customWidth="1"/>
    <col min="88" max="88" width="0.5" customWidth="1"/>
    <col min="89" max="91" width="1.3984375" customWidth="1"/>
    <col min="92" max="92" width="0.5" customWidth="1"/>
    <col min="93" max="93" width="1.3984375" customWidth="1"/>
    <col min="94" max="100" width="6.19921875" customWidth="1"/>
    <col min="101" max="101" width="5.5" hidden="1" customWidth="1"/>
    <col min="102" max="103" width="6.19921875" customWidth="1"/>
    <col min="104" max="109" width="7.296875" customWidth="1"/>
  </cols>
  <sheetData>
    <row r="1" spans="1:109" ht="31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5"/>
      <c r="CZ1" s="5"/>
      <c r="DA1" s="5"/>
      <c r="DB1" s="5"/>
      <c r="DC1" s="5"/>
      <c r="DD1" s="5"/>
      <c r="DE1" s="5"/>
    </row>
    <row r="2" spans="1:109" ht="10.5" customHeight="1" thickBot="1">
      <c r="A2" s="6"/>
      <c r="B2" s="7"/>
      <c r="C2" s="8">
        <v>1</v>
      </c>
      <c r="D2" s="3"/>
      <c r="E2" s="3"/>
      <c r="F2" s="3"/>
      <c r="G2" s="3"/>
      <c r="H2" s="3"/>
      <c r="I2" s="3"/>
      <c r="J2" s="8">
        <v>2</v>
      </c>
      <c r="K2" s="3"/>
      <c r="L2" s="3"/>
      <c r="M2" s="3"/>
      <c r="N2" s="3"/>
      <c r="O2" s="3"/>
      <c r="P2" s="3"/>
      <c r="Q2" s="8">
        <v>3</v>
      </c>
      <c r="R2" s="3"/>
      <c r="S2" s="3"/>
      <c r="T2" s="3"/>
      <c r="U2" s="3"/>
      <c r="V2" s="3"/>
      <c r="W2" s="3"/>
      <c r="X2" s="8">
        <v>4</v>
      </c>
      <c r="Y2" s="3"/>
      <c r="Z2" s="3"/>
      <c r="AA2" s="3"/>
      <c r="AB2" s="3"/>
      <c r="AC2" s="3"/>
      <c r="AD2" s="3"/>
      <c r="AE2" s="8">
        <v>5</v>
      </c>
      <c r="AF2" s="3"/>
      <c r="AG2" s="3"/>
      <c r="AH2" s="3"/>
      <c r="AI2" s="3"/>
      <c r="AJ2" s="3"/>
      <c r="AK2" s="3"/>
      <c r="AL2" s="8">
        <v>1</v>
      </c>
      <c r="AM2" s="3"/>
      <c r="AN2" s="3"/>
      <c r="AO2" s="3"/>
      <c r="AP2" s="3"/>
      <c r="AQ2" s="3"/>
      <c r="AR2" s="3"/>
      <c r="AS2" s="8">
        <v>2</v>
      </c>
      <c r="AT2" s="3"/>
      <c r="AU2" s="3"/>
      <c r="AV2" s="3"/>
      <c r="AW2" s="3"/>
      <c r="AX2" s="3"/>
      <c r="AY2" s="3"/>
      <c r="AZ2" s="8">
        <v>3</v>
      </c>
      <c r="BA2" s="3"/>
      <c r="BB2" s="3"/>
      <c r="BC2" s="3"/>
      <c r="BD2" s="3"/>
      <c r="BE2" s="3"/>
      <c r="BF2" s="3"/>
      <c r="BG2" s="8">
        <v>4</v>
      </c>
      <c r="BH2" s="3"/>
      <c r="BI2" s="3"/>
      <c r="BJ2" s="3"/>
      <c r="BK2" s="3"/>
      <c r="BL2" s="3"/>
      <c r="BM2" s="3"/>
      <c r="BN2" s="8">
        <v>1</v>
      </c>
      <c r="BO2" s="3"/>
      <c r="BP2" s="3"/>
      <c r="BQ2" s="3"/>
      <c r="BR2" s="3"/>
      <c r="BS2" s="3"/>
      <c r="BT2" s="3"/>
      <c r="BU2" s="8">
        <v>2</v>
      </c>
      <c r="BV2" s="3"/>
      <c r="BW2" s="3"/>
      <c r="BX2" s="3"/>
      <c r="BY2" s="3"/>
      <c r="BZ2" s="3"/>
      <c r="CA2" s="3"/>
      <c r="CB2" s="8">
        <v>3</v>
      </c>
      <c r="CC2" s="3"/>
      <c r="CD2" s="3"/>
      <c r="CE2" s="3"/>
      <c r="CF2" s="3"/>
      <c r="CG2" s="3"/>
      <c r="CH2" s="3"/>
      <c r="CI2" s="8">
        <v>5</v>
      </c>
      <c r="CJ2" s="3"/>
      <c r="CK2" s="3"/>
      <c r="CL2" s="3"/>
      <c r="CM2" s="3"/>
      <c r="CN2" s="3"/>
      <c r="CO2" s="3"/>
      <c r="CP2" s="7"/>
      <c r="CQ2" s="7"/>
      <c r="CR2" s="7"/>
      <c r="CS2" s="7"/>
      <c r="CT2" s="7"/>
      <c r="CU2" s="7"/>
      <c r="CV2" s="7"/>
      <c r="CW2" s="7"/>
      <c r="CX2" s="7"/>
      <c r="CY2" s="9"/>
      <c r="CZ2" s="6"/>
      <c r="DA2" s="10"/>
      <c r="DB2" s="10"/>
      <c r="DC2" s="10"/>
      <c r="DD2" s="10"/>
      <c r="DE2" s="10"/>
    </row>
    <row r="3" spans="1:109" ht="30" customHeight="1" thickBot="1">
      <c r="A3" s="1"/>
      <c r="B3" s="11"/>
      <c r="C3" s="12" t="str">
        <f>B4</f>
        <v>フリーダム新潟FC</v>
      </c>
      <c r="D3" s="13"/>
      <c r="E3" s="13"/>
      <c r="F3" s="13"/>
      <c r="G3" s="13"/>
      <c r="H3" s="13"/>
      <c r="I3" s="14"/>
      <c r="J3" s="12" t="str">
        <f>B8</f>
        <v>ROUSE新潟3rd</v>
      </c>
      <c r="K3" s="13"/>
      <c r="L3" s="13"/>
      <c r="M3" s="13"/>
      <c r="N3" s="13"/>
      <c r="O3" s="13"/>
      <c r="P3" s="14"/>
      <c r="Q3" s="12" t="str">
        <f>B12</f>
        <v>エボルブ2nd</v>
      </c>
      <c r="R3" s="13"/>
      <c r="S3" s="13"/>
      <c r="T3" s="13"/>
      <c r="U3" s="13"/>
      <c r="V3" s="13"/>
      <c r="W3" s="14"/>
      <c r="X3" s="12" t="str">
        <f>B16</f>
        <v>エフスリー2nd</v>
      </c>
      <c r="Y3" s="13"/>
      <c r="Z3" s="13"/>
      <c r="AA3" s="13"/>
      <c r="AB3" s="13"/>
      <c r="AC3" s="13"/>
      <c r="AD3" s="14"/>
      <c r="AE3" s="12" t="str">
        <f>B20</f>
        <v>上山中学校</v>
      </c>
      <c r="AF3" s="13"/>
      <c r="AG3" s="13"/>
      <c r="AH3" s="13"/>
      <c r="AI3" s="13"/>
      <c r="AJ3" s="13"/>
      <c r="AK3" s="14"/>
      <c r="AL3" s="12" t="str">
        <f>B24</f>
        <v>FC亀田</v>
      </c>
      <c r="AM3" s="13"/>
      <c r="AN3" s="13"/>
      <c r="AO3" s="13"/>
      <c r="AP3" s="13"/>
      <c r="AQ3" s="13"/>
      <c r="AR3" s="14"/>
      <c r="AS3" s="12" t="str">
        <f>B28</f>
        <v>関屋FC</v>
      </c>
      <c r="AT3" s="13"/>
      <c r="AU3" s="13"/>
      <c r="AV3" s="13"/>
      <c r="AW3" s="13"/>
      <c r="AX3" s="13"/>
      <c r="AY3" s="14"/>
      <c r="AZ3" s="12" t="str">
        <f>B32</f>
        <v>五泉DEVA</v>
      </c>
      <c r="BA3" s="13"/>
      <c r="BB3" s="13"/>
      <c r="BC3" s="13"/>
      <c r="BD3" s="13"/>
      <c r="BE3" s="13"/>
      <c r="BF3" s="14"/>
      <c r="BG3" s="12" t="str">
        <f>B36</f>
        <v>巻SC2nd</v>
      </c>
      <c r="BH3" s="13"/>
      <c r="BI3" s="13"/>
      <c r="BJ3" s="13"/>
      <c r="BK3" s="13"/>
      <c r="BL3" s="13"/>
      <c r="BM3" s="14"/>
      <c r="BN3" s="12" t="str">
        <f>B40</f>
        <v>坂井輪中</v>
      </c>
      <c r="BO3" s="13"/>
      <c r="BP3" s="13"/>
      <c r="BQ3" s="13"/>
      <c r="BR3" s="13"/>
      <c r="BS3" s="13"/>
      <c r="BT3" s="14"/>
      <c r="BU3" s="12" t="str">
        <f>B44</f>
        <v>青山FC中等部AFC94</v>
      </c>
      <c r="BV3" s="13"/>
      <c r="BW3" s="13"/>
      <c r="BX3" s="13"/>
      <c r="BY3" s="13"/>
      <c r="BZ3" s="13"/>
      <c r="CA3" s="14"/>
      <c r="CB3" s="12" t="str">
        <f>B48</f>
        <v>FC内野2nd</v>
      </c>
      <c r="CC3" s="13"/>
      <c r="CD3" s="13"/>
      <c r="CE3" s="13"/>
      <c r="CF3" s="13"/>
      <c r="CG3" s="13"/>
      <c r="CH3" s="14"/>
      <c r="CI3" s="12" t="str">
        <f>B52</f>
        <v>東新潟中</v>
      </c>
      <c r="CJ3" s="13"/>
      <c r="CK3" s="13"/>
      <c r="CL3" s="13"/>
      <c r="CM3" s="13"/>
      <c r="CN3" s="13"/>
      <c r="CO3" s="14"/>
      <c r="CP3" s="15" t="s">
        <v>1</v>
      </c>
      <c r="CQ3" s="16" t="s">
        <v>2</v>
      </c>
      <c r="CR3" s="16" t="s">
        <v>3</v>
      </c>
      <c r="CS3" s="16" t="s">
        <v>4</v>
      </c>
      <c r="CT3" s="17" t="s">
        <v>5</v>
      </c>
      <c r="CU3" s="17" t="s">
        <v>6</v>
      </c>
      <c r="CV3" s="18" t="s">
        <v>7</v>
      </c>
      <c r="CW3" s="19" t="s">
        <v>8</v>
      </c>
      <c r="CX3" s="20" t="s">
        <v>9</v>
      </c>
      <c r="CY3" s="21"/>
      <c r="CZ3" s="1"/>
    </row>
    <row r="4" spans="1:109" ht="12" customHeight="1" thickTop="1">
      <c r="A4" s="22">
        <v>1</v>
      </c>
      <c r="B4" s="23" t="str">
        <f>B59</f>
        <v>フリーダム新潟FC</v>
      </c>
      <c r="C4" s="24"/>
      <c r="D4" s="25"/>
      <c r="E4" s="25"/>
      <c r="F4" s="25"/>
      <c r="G4" s="25"/>
      <c r="H4" s="25"/>
      <c r="I4" s="26"/>
      <c r="J4" s="27">
        <f>IF(L5="","",SUM(L5,L6))</f>
        <v>1</v>
      </c>
      <c r="K4" s="28"/>
      <c r="L4" s="29" t="str">
        <f>IF(L5="","",IF(J4=O4,"△",IF(J4&gt;O4,"○","●")))</f>
        <v>●</v>
      </c>
      <c r="M4" s="28"/>
      <c r="N4" s="28"/>
      <c r="O4" s="27">
        <f>IF(N5="","",SUM(N5,N6))</f>
        <v>3</v>
      </c>
      <c r="P4" s="30"/>
      <c r="Q4" s="27">
        <f>IF(S5="","",SUM(S5,S6))</f>
        <v>2</v>
      </c>
      <c r="R4" s="28"/>
      <c r="S4" s="29" t="str">
        <f>IF(S5="","",IF(Q4=V4,"△",IF(Q4&gt;V4,"○","●")))</f>
        <v>○</v>
      </c>
      <c r="T4" s="28"/>
      <c r="U4" s="28"/>
      <c r="V4" s="27">
        <f>IF(U5="","",SUM(U5,U6))</f>
        <v>1</v>
      </c>
      <c r="W4" s="30"/>
      <c r="X4" s="27">
        <f>IF(Z5="","",SUM(Z5,Z6))</f>
        <v>8</v>
      </c>
      <c r="Y4" s="28"/>
      <c r="Z4" s="29" t="str">
        <f>IF(Z5="","",IF(X4=AC4,"△",IF(X4&gt;AC4,"○","●")))</f>
        <v>○</v>
      </c>
      <c r="AA4" s="28"/>
      <c r="AB4" s="28"/>
      <c r="AC4" s="27">
        <f>IF(AB5="","",SUM(AB5,AB6))</f>
        <v>1</v>
      </c>
      <c r="AD4" s="30"/>
      <c r="AE4" s="27">
        <f>IF(AG5="","",SUM(AG5,AG6))</f>
        <v>6</v>
      </c>
      <c r="AF4" s="28"/>
      <c r="AG4" s="29" t="str">
        <f>IF(AG5="","",IF(AE4=AJ4,"△",IF(AE4&gt;AJ4,"○","●")))</f>
        <v>○</v>
      </c>
      <c r="AH4" s="28"/>
      <c r="AI4" s="28"/>
      <c r="AJ4" s="27">
        <f>IF(AI5="","",SUM(AI5,AI6))</f>
        <v>0</v>
      </c>
      <c r="AK4" s="30"/>
      <c r="AL4" s="27">
        <f>IF(AN5="","",SUM(AN5,AN6))</f>
        <v>3</v>
      </c>
      <c r="AM4" s="28"/>
      <c r="AN4" s="29" t="str">
        <f>IF(AN5="","",IF(AL4=AQ4,"△",IF(AL4&gt;AQ4,"○","●")))</f>
        <v>○</v>
      </c>
      <c r="AO4" s="28"/>
      <c r="AP4" s="28"/>
      <c r="AQ4" s="27">
        <f>IF(AP5="","",SUM(AP5,AP6))</f>
        <v>0</v>
      </c>
      <c r="AR4" s="30"/>
      <c r="AS4" s="27">
        <f>IF(AU5="","",SUM(AU5,AU6))</f>
        <v>18</v>
      </c>
      <c r="AT4" s="28"/>
      <c r="AU4" s="29" t="str">
        <f>IF(AU5="","",IF(AS4=AX4,"△",IF(AS4&gt;AX4,"○","●")))</f>
        <v>○</v>
      </c>
      <c r="AV4" s="28"/>
      <c r="AW4" s="28"/>
      <c r="AX4" s="27">
        <f>IF(AW5="","",SUM(AW5,AW6))</f>
        <v>1</v>
      </c>
      <c r="AY4" s="30"/>
      <c r="AZ4" s="27">
        <f>IF(BB5="","",SUM(BB5,BB6))</f>
        <v>1</v>
      </c>
      <c r="BA4" s="28"/>
      <c r="BB4" s="29" t="str">
        <f>IF(BB5="","",IF(AZ4=BE4,"△",IF(AZ4&gt;BE4,"○","●")))</f>
        <v>○</v>
      </c>
      <c r="BC4" s="28"/>
      <c r="BD4" s="28"/>
      <c r="BE4" s="27">
        <f>IF(BD5="","",SUM(BD5,BD6))</f>
        <v>0</v>
      </c>
      <c r="BF4" s="30"/>
      <c r="BG4" s="27">
        <f>IF(BI5="","",SUM(BI5,BI6))</f>
        <v>11</v>
      </c>
      <c r="BH4" s="28"/>
      <c r="BI4" s="29" t="str">
        <f>IF(BI5="","",IF(BG4=BL4,"△",IF(BG4&gt;BL4,"○","●")))</f>
        <v>○</v>
      </c>
      <c r="BJ4" s="28"/>
      <c r="BK4" s="28"/>
      <c r="BL4" s="27">
        <f>IF(BK5="","",SUM(BK5,BK6))</f>
        <v>0</v>
      </c>
      <c r="BM4" s="30"/>
      <c r="BN4" s="27">
        <f>IF(BP5="","",SUM(BP5,BP6))</f>
        <v>21</v>
      </c>
      <c r="BO4" s="28"/>
      <c r="BP4" s="29" t="str">
        <f>IF(BP5="","",IF(BN4=BS4,"△",IF(BN4&gt;BS4,"○","●")))</f>
        <v>○</v>
      </c>
      <c r="BQ4" s="28"/>
      <c r="BR4" s="28"/>
      <c r="BS4" s="27">
        <f>IF(BR5="","",SUM(BR5,BR6))</f>
        <v>0</v>
      </c>
      <c r="BT4" s="30"/>
      <c r="BU4" s="27">
        <f>IF(BW5="","",SUM(BW5,BW6))</f>
        <v>11</v>
      </c>
      <c r="BV4" s="28"/>
      <c r="BW4" s="29" t="str">
        <f>IF(BW5="","",IF(BU4=BZ4,"△",IF(BU4&gt;BZ4,"○","●")))</f>
        <v>○</v>
      </c>
      <c r="BX4" s="28"/>
      <c r="BY4" s="28"/>
      <c r="BZ4" s="27">
        <f>IF(BY5="","",SUM(BY5,BY6))</f>
        <v>0</v>
      </c>
      <c r="CA4" s="30"/>
      <c r="CB4" s="27">
        <f>IF(CD5="","",SUM(CD5,CD6))</f>
        <v>5</v>
      </c>
      <c r="CC4" s="28"/>
      <c r="CD4" s="29" t="str">
        <f>IF(CD5="","",IF(CB4=CG4,"△",IF(CB4&gt;CG4,"○","●")))</f>
        <v>○</v>
      </c>
      <c r="CE4" s="28"/>
      <c r="CF4" s="28"/>
      <c r="CG4" s="27">
        <f>IF(CF5="","",SUM(CF5,CF6))</f>
        <v>0</v>
      </c>
      <c r="CH4" s="30"/>
      <c r="CI4" s="27">
        <f>IF(CK5="","",SUM(CK5,CK6))</f>
        <v>20</v>
      </c>
      <c r="CJ4" s="28"/>
      <c r="CK4" s="29" t="str">
        <f>IF(CK5="","",IF(CI4=CN4,"△",IF(CI4&gt;CN4,"○","●")))</f>
        <v>○</v>
      </c>
      <c r="CL4" s="28"/>
      <c r="CM4" s="28"/>
      <c r="CN4" s="27">
        <f>IF(CM5="","",SUM(CM5,CM6))</f>
        <v>0</v>
      </c>
      <c r="CO4" s="30"/>
      <c r="CP4" s="31">
        <f>IF(COUNTIF($C4:$CO7,"●")+COUNTIF($C4:$CO7,"○")+COUNTIF($C4:$CO7,"△")=0,"",COUNTIF($C4:$CO7,"○")*3+COUNTIF($C4:$CO7,"△"))</f>
        <v>33</v>
      </c>
      <c r="CQ4" s="32">
        <v>11</v>
      </c>
      <c r="CR4" s="32">
        <v>1</v>
      </c>
      <c r="CS4" s="32">
        <v>0</v>
      </c>
      <c r="CT4" s="33">
        <f>C4+J4+Q4+X4+AE4+AL4+AS4+AZ4+BG4+BN4+BU4+CB4+CI4</f>
        <v>107</v>
      </c>
      <c r="CU4" s="33">
        <f>H4+O4+V4+AC4+AJ4+AQ4+AX4+BE4+BL4+BS4+BZ4+CG4+CN4</f>
        <v>6</v>
      </c>
      <c r="CV4" s="34">
        <f>CT4-CU4</f>
        <v>101</v>
      </c>
      <c r="CW4" s="35">
        <f>IF(CP4="","",CP4*1000+CV4*10+CT4)</f>
        <v>34117</v>
      </c>
      <c r="CX4" s="36">
        <f>IF(CP4="","",RANK(CW4,$CW$4:$CW$55,0))</f>
        <v>1</v>
      </c>
      <c r="CY4" s="37"/>
      <c r="CZ4" s="1"/>
    </row>
    <row r="5" spans="1:109" ht="12" customHeight="1">
      <c r="A5" s="3"/>
      <c r="B5" s="38"/>
      <c r="C5" s="39"/>
      <c r="D5" s="40"/>
      <c r="E5" s="40"/>
      <c r="F5" s="40"/>
      <c r="G5" s="40"/>
      <c r="H5" s="40"/>
      <c r="I5" s="41"/>
      <c r="J5" s="42"/>
      <c r="K5" s="43"/>
      <c r="L5" s="42">
        <v>0</v>
      </c>
      <c r="M5" s="42" t="s">
        <v>10</v>
      </c>
      <c r="N5" s="42">
        <v>1</v>
      </c>
      <c r="O5" s="44"/>
      <c r="P5" s="45"/>
      <c r="Q5" s="46"/>
      <c r="R5" s="43"/>
      <c r="S5" s="42">
        <v>1</v>
      </c>
      <c r="T5" s="42" t="s">
        <v>10</v>
      </c>
      <c r="U5" s="42">
        <v>1</v>
      </c>
      <c r="V5" s="44"/>
      <c r="W5" s="45"/>
      <c r="X5" s="46"/>
      <c r="Y5" s="43"/>
      <c r="Z5" s="42">
        <v>4</v>
      </c>
      <c r="AA5" s="42" t="s">
        <v>10</v>
      </c>
      <c r="AB5" s="42">
        <v>0</v>
      </c>
      <c r="AC5" s="44"/>
      <c r="AD5" s="45"/>
      <c r="AE5" s="46"/>
      <c r="AF5" s="43"/>
      <c r="AG5" s="42">
        <v>4</v>
      </c>
      <c r="AH5" s="42" t="s">
        <v>10</v>
      </c>
      <c r="AI5" s="42">
        <v>0</v>
      </c>
      <c r="AJ5" s="44"/>
      <c r="AK5" s="45"/>
      <c r="AL5" s="46"/>
      <c r="AM5" s="43"/>
      <c r="AN5" s="42">
        <v>0</v>
      </c>
      <c r="AO5" s="42" t="s">
        <v>10</v>
      </c>
      <c r="AP5" s="42">
        <v>0</v>
      </c>
      <c r="AQ5" s="44"/>
      <c r="AR5" s="45"/>
      <c r="AS5" s="46"/>
      <c r="AT5" s="43"/>
      <c r="AU5" s="42">
        <v>11</v>
      </c>
      <c r="AV5" s="42" t="s">
        <v>10</v>
      </c>
      <c r="AW5" s="42">
        <v>0</v>
      </c>
      <c r="AX5" s="44"/>
      <c r="AY5" s="45"/>
      <c r="AZ5" s="46"/>
      <c r="BA5" s="43"/>
      <c r="BB5" s="42">
        <v>1</v>
      </c>
      <c r="BC5" s="42" t="s">
        <v>10</v>
      </c>
      <c r="BD5" s="42">
        <v>0</v>
      </c>
      <c r="BE5" s="44"/>
      <c r="BF5" s="45"/>
      <c r="BG5" s="46"/>
      <c r="BH5" s="43"/>
      <c r="BI5" s="42">
        <v>4</v>
      </c>
      <c r="BJ5" s="42" t="s">
        <v>10</v>
      </c>
      <c r="BK5" s="42">
        <v>0</v>
      </c>
      <c r="BL5" s="44"/>
      <c r="BM5" s="45"/>
      <c r="BN5" s="46"/>
      <c r="BO5" s="43"/>
      <c r="BP5" s="42">
        <v>9</v>
      </c>
      <c r="BQ5" s="42" t="s">
        <v>10</v>
      </c>
      <c r="BR5" s="42">
        <v>0</v>
      </c>
      <c r="BS5" s="44"/>
      <c r="BT5" s="45"/>
      <c r="BU5" s="46"/>
      <c r="BV5" s="43"/>
      <c r="BW5" s="42">
        <v>4</v>
      </c>
      <c r="BX5" s="42" t="s">
        <v>10</v>
      </c>
      <c r="BY5" s="42">
        <v>0</v>
      </c>
      <c r="BZ5" s="44"/>
      <c r="CA5" s="45"/>
      <c r="CB5" s="46"/>
      <c r="CC5" s="43"/>
      <c r="CD5" s="42">
        <v>3</v>
      </c>
      <c r="CE5" s="42" t="s">
        <v>10</v>
      </c>
      <c r="CF5" s="42">
        <v>0</v>
      </c>
      <c r="CG5" s="44"/>
      <c r="CH5" s="45"/>
      <c r="CI5" s="46"/>
      <c r="CJ5" s="43"/>
      <c r="CK5" s="42">
        <v>10</v>
      </c>
      <c r="CL5" s="42" t="s">
        <v>10</v>
      </c>
      <c r="CM5" s="42">
        <v>0</v>
      </c>
      <c r="CN5" s="44"/>
      <c r="CO5" s="45"/>
      <c r="CP5" s="47"/>
      <c r="CQ5" s="48"/>
      <c r="CR5" s="48"/>
      <c r="CS5" s="48"/>
      <c r="CT5" s="49"/>
      <c r="CU5" s="49"/>
      <c r="CV5" s="50"/>
      <c r="CW5" s="51"/>
      <c r="CX5" s="52"/>
      <c r="CY5" s="53"/>
      <c r="CZ5" s="1"/>
    </row>
    <row r="6" spans="1:109" ht="12" customHeight="1">
      <c r="A6" s="3"/>
      <c r="B6" s="38"/>
      <c r="C6" s="39"/>
      <c r="D6" s="40"/>
      <c r="E6" s="40"/>
      <c r="F6" s="40"/>
      <c r="G6" s="40"/>
      <c r="H6" s="40"/>
      <c r="I6" s="41"/>
      <c r="J6" s="42"/>
      <c r="K6" s="54"/>
      <c r="L6" s="42">
        <v>1</v>
      </c>
      <c r="M6" s="42" t="s">
        <v>10</v>
      </c>
      <c r="N6" s="42">
        <v>2</v>
      </c>
      <c r="O6" s="55"/>
      <c r="P6" s="45"/>
      <c r="Q6" s="46"/>
      <c r="R6" s="54"/>
      <c r="S6" s="42">
        <v>1</v>
      </c>
      <c r="T6" s="42" t="s">
        <v>10</v>
      </c>
      <c r="U6" s="42">
        <v>0</v>
      </c>
      <c r="V6" s="55"/>
      <c r="W6" s="45"/>
      <c r="X6" s="46"/>
      <c r="Y6" s="54"/>
      <c r="Z6" s="42">
        <v>4</v>
      </c>
      <c r="AA6" s="42" t="s">
        <v>10</v>
      </c>
      <c r="AB6" s="42">
        <v>1</v>
      </c>
      <c r="AC6" s="55"/>
      <c r="AD6" s="45"/>
      <c r="AE6" s="46"/>
      <c r="AF6" s="54"/>
      <c r="AG6" s="42">
        <v>2</v>
      </c>
      <c r="AH6" s="42" t="s">
        <v>10</v>
      </c>
      <c r="AI6" s="42">
        <v>0</v>
      </c>
      <c r="AJ6" s="55"/>
      <c r="AK6" s="45"/>
      <c r="AL6" s="46"/>
      <c r="AM6" s="54"/>
      <c r="AN6" s="42">
        <v>3</v>
      </c>
      <c r="AO6" s="42" t="s">
        <v>10</v>
      </c>
      <c r="AP6" s="42">
        <v>0</v>
      </c>
      <c r="AQ6" s="55"/>
      <c r="AR6" s="45"/>
      <c r="AS6" s="46"/>
      <c r="AT6" s="54"/>
      <c r="AU6" s="42">
        <v>7</v>
      </c>
      <c r="AV6" s="42" t="s">
        <v>10</v>
      </c>
      <c r="AW6" s="42">
        <v>1</v>
      </c>
      <c r="AX6" s="55"/>
      <c r="AY6" s="45"/>
      <c r="AZ6" s="46"/>
      <c r="BA6" s="54"/>
      <c r="BB6" s="42">
        <v>0</v>
      </c>
      <c r="BC6" s="42" t="s">
        <v>10</v>
      </c>
      <c r="BD6" s="42">
        <v>0</v>
      </c>
      <c r="BE6" s="55"/>
      <c r="BF6" s="45"/>
      <c r="BG6" s="46"/>
      <c r="BH6" s="54"/>
      <c r="BI6" s="42">
        <v>7</v>
      </c>
      <c r="BJ6" s="42" t="s">
        <v>10</v>
      </c>
      <c r="BK6" s="42">
        <v>0</v>
      </c>
      <c r="BL6" s="55"/>
      <c r="BM6" s="45"/>
      <c r="BN6" s="46"/>
      <c r="BO6" s="54"/>
      <c r="BP6" s="42">
        <v>12</v>
      </c>
      <c r="BQ6" s="42" t="s">
        <v>10</v>
      </c>
      <c r="BR6" s="42">
        <v>0</v>
      </c>
      <c r="BS6" s="55"/>
      <c r="BT6" s="45"/>
      <c r="BU6" s="46"/>
      <c r="BV6" s="54"/>
      <c r="BW6" s="42">
        <v>7</v>
      </c>
      <c r="BX6" s="42" t="s">
        <v>10</v>
      </c>
      <c r="BY6" s="42">
        <v>0</v>
      </c>
      <c r="BZ6" s="55"/>
      <c r="CA6" s="45"/>
      <c r="CB6" s="46"/>
      <c r="CC6" s="54"/>
      <c r="CD6" s="42">
        <v>2</v>
      </c>
      <c r="CE6" s="42" t="s">
        <v>10</v>
      </c>
      <c r="CF6" s="42">
        <v>0</v>
      </c>
      <c r="CG6" s="55"/>
      <c r="CH6" s="45"/>
      <c r="CI6" s="46"/>
      <c r="CJ6" s="54"/>
      <c r="CK6" s="42">
        <v>10</v>
      </c>
      <c r="CL6" s="42" t="s">
        <v>10</v>
      </c>
      <c r="CM6" s="42">
        <v>0</v>
      </c>
      <c r="CN6" s="55"/>
      <c r="CO6" s="45"/>
      <c r="CP6" s="47"/>
      <c r="CQ6" s="48"/>
      <c r="CR6" s="48"/>
      <c r="CS6" s="48"/>
      <c r="CT6" s="49"/>
      <c r="CU6" s="49"/>
      <c r="CV6" s="50"/>
      <c r="CW6" s="51"/>
      <c r="CX6" s="52"/>
      <c r="CY6" s="53"/>
      <c r="CZ6" s="1"/>
    </row>
    <row r="7" spans="1:109" ht="12" customHeight="1" thickBot="1">
      <c r="A7" s="3"/>
      <c r="B7" s="56"/>
      <c r="C7" s="57"/>
      <c r="D7" s="58"/>
      <c r="E7" s="58"/>
      <c r="F7" s="58"/>
      <c r="G7" s="58"/>
      <c r="H7" s="58"/>
      <c r="I7" s="59"/>
      <c r="J7" s="42"/>
      <c r="K7" s="42"/>
      <c r="L7" s="42"/>
      <c r="M7" s="42"/>
      <c r="N7" s="42"/>
      <c r="O7" s="42"/>
      <c r="P7" s="45"/>
      <c r="Q7" s="54"/>
      <c r="R7" s="60"/>
      <c r="S7" s="60"/>
      <c r="T7" s="60"/>
      <c r="U7" s="60"/>
      <c r="V7" s="60"/>
      <c r="W7" s="55"/>
      <c r="X7" s="54"/>
      <c r="Y7" s="60"/>
      <c r="Z7" s="60"/>
      <c r="AA7" s="60"/>
      <c r="AB7" s="60"/>
      <c r="AC7" s="60"/>
      <c r="AD7" s="55"/>
      <c r="AE7" s="54"/>
      <c r="AF7" s="60"/>
      <c r="AG7" s="60"/>
      <c r="AH7" s="60"/>
      <c r="AI7" s="60"/>
      <c r="AJ7" s="60"/>
      <c r="AK7" s="55"/>
      <c r="AL7" s="54"/>
      <c r="AM7" s="60"/>
      <c r="AN7" s="60"/>
      <c r="AO7" s="60"/>
      <c r="AP7" s="60"/>
      <c r="AQ7" s="60"/>
      <c r="AR7" s="55"/>
      <c r="AS7" s="54"/>
      <c r="AT7" s="60"/>
      <c r="AU7" s="60"/>
      <c r="AV7" s="60"/>
      <c r="AW7" s="60"/>
      <c r="AX7" s="60"/>
      <c r="AY7" s="55"/>
      <c r="AZ7" s="54"/>
      <c r="BA7" s="60"/>
      <c r="BB7" s="60"/>
      <c r="BC7" s="60"/>
      <c r="BD7" s="60"/>
      <c r="BE7" s="60"/>
      <c r="BF7" s="55"/>
      <c r="BG7" s="54"/>
      <c r="BH7" s="60"/>
      <c r="BI7" s="60"/>
      <c r="BJ7" s="60"/>
      <c r="BK7" s="60"/>
      <c r="BL7" s="60"/>
      <c r="BM7" s="55"/>
      <c r="BN7" s="54"/>
      <c r="BO7" s="60"/>
      <c r="BP7" s="60"/>
      <c r="BQ7" s="60"/>
      <c r="BR7" s="60"/>
      <c r="BS7" s="60"/>
      <c r="BT7" s="55"/>
      <c r="BU7" s="54"/>
      <c r="BV7" s="60"/>
      <c r="BW7" s="60"/>
      <c r="BX7" s="60"/>
      <c r="BY7" s="60"/>
      <c r="BZ7" s="60"/>
      <c r="CA7" s="55"/>
      <c r="CB7" s="54"/>
      <c r="CC7" s="60"/>
      <c r="CD7" s="60"/>
      <c r="CE7" s="60"/>
      <c r="CF7" s="60"/>
      <c r="CG7" s="60"/>
      <c r="CH7" s="55"/>
      <c r="CI7" s="54"/>
      <c r="CJ7" s="60"/>
      <c r="CK7" s="60"/>
      <c r="CL7" s="60"/>
      <c r="CM7" s="60"/>
      <c r="CN7" s="60"/>
      <c r="CO7" s="55"/>
      <c r="CP7" s="61"/>
      <c r="CQ7" s="62"/>
      <c r="CR7" s="62"/>
      <c r="CS7" s="62"/>
      <c r="CT7" s="63"/>
      <c r="CU7" s="63"/>
      <c r="CV7" s="64"/>
      <c r="CW7" s="51"/>
      <c r="CX7" s="65"/>
      <c r="CY7" s="53"/>
      <c r="CZ7" s="1"/>
    </row>
    <row r="8" spans="1:109" ht="12" customHeight="1" thickTop="1">
      <c r="A8" s="22">
        <v>2</v>
      </c>
      <c r="B8" s="66" t="str">
        <f>B60</f>
        <v>ROUSE新潟3rd</v>
      </c>
      <c r="C8" s="67">
        <f>IF(E9="","",E9+E10)</f>
        <v>3</v>
      </c>
      <c r="D8" s="3"/>
      <c r="E8" s="68" t="str">
        <f>IF(E9="","",IF(C8=H8,"△",IF(C8&gt;H8,"○","●")))</f>
        <v>○</v>
      </c>
      <c r="F8" s="3"/>
      <c r="G8" s="3"/>
      <c r="H8" s="69">
        <f>IF(G9="","",G9+G10)</f>
        <v>1</v>
      </c>
      <c r="I8" s="3"/>
      <c r="J8" s="70"/>
      <c r="K8" s="71"/>
      <c r="L8" s="71"/>
      <c r="M8" s="71"/>
      <c r="N8" s="71"/>
      <c r="O8" s="71"/>
      <c r="P8" s="72"/>
      <c r="Q8" s="73">
        <f>IF(S9="","",S9+S10)</f>
        <v>1</v>
      </c>
      <c r="R8" s="74"/>
      <c r="S8" s="75" t="str">
        <f>IF(S9="","",IF(Q8=V8,"△",IF(Q8&gt;V8,"○","●")))</f>
        <v>●</v>
      </c>
      <c r="T8" s="74"/>
      <c r="U8" s="74"/>
      <c r="V8" s="73">
        <f>IF(U9="","",U9+U10)</f>
        <v>2</v>
      </c>
      <c r="W8" s="76"/>
      <c r="X8" s="77">
        <f>IF(Z9="","",Z9+Z10)</f>
        <v>1</v>
      </c>
      <c r="Y8" s="74"/>
      <c r="Z8" s="75" t="str">
        <f>IF(Z9="","",IF(X8=AC8,"△",IF(X8&gt;AC8,"○","●")))</f>
        <v>△</v>
      </c>
      <c r="AA8" s="74"/>
      <c r="AB8" s="74"/>
      <c r="AC8" s="73">
        <f>IF(AB9="","",AB9+AB10)</f>
        <v>1</v>
      </c>
      <c r="AD8" s="76"/>
      <c r="AE8" s="77">
        <f>IF(AG9="","",AG9+AG10)</f>
        <v>7</v>
      </c>
      <c r="AF8" s="74"/>
      <c r="AG8" s="75" t="str">
        <f>IF(AG9="","",IF(AE8=AJ8,"△",IF(AE8&gt;AJ8,"○","●")))</f>
        <v>○</v>
      </c>
      <c r="AH8" s="74"/>
      <c r="AI8" s="74"/>
      <c r="AJ8" s="73">
        <f>IF(AI9="","",AI9+AI10)</f>
        <v>0</v>
      </c>
      <c r="AK8" s="76"/>
      <c r="AL8" s="77">
        <f>IF(AN9="","",AN9+AN10)</f>
        <v>3</v>
      </c>
      <c r="AM8" s="74"/>
      <c r="AN8" s="75" t="str">
        <f>IF(AN9="","",IF(AL8=AQ8,"△",IF(AL8&gt;AQ8,"○","●")))</f>
        <v>○</v>
      </c>
      <c r="AO8" s="74"/>
      <c r="AP8" s="74"/>
      <c r="AQ8" s="73">
        <f>IF(AP9="","",AP9+AP10)</f>
        <v>1</v>
      </c>
      <c r="AR8" s="76"/>
      <c r="AS8" s="77">
        <f>IF(AU9="","",AU9+AU10)</f>
        <v>21</v>
      </c>
      <c r="AT8" s="74"/>
      <c r="AU8" s="75" t="str">
        <f>IF(AU9="","",IF(AS8=AX8,"△",IF(AS8&gt;AX8,"○","●")))</f>
        <v>○</v>
      </c>
      <c r="AV8" s="74"/>
      <c r="AW8" s="74"/>
      <c r="AX8" s="73">
        <f>IF(AW9="","",AW9+AW10)</f>
        <v>0</v>
      </c>
      <c r="AY8" s="76"/>
      <c r="AZ8" s="77">
        <f>IF(BB9="","",BB9+BB10)</f>
        <v>4</v>
      </c>
      <c r="BA8" s="74"/>
      <c r="BB8" s="75" t="str">
        <f>IF(BB9="","",IF(AZ8=BE8,"△",IF(AZ8&gt;BE8,"○","●")))</f>
        <v>○</v>
      </c>
      <c r="BC8" s="74"/>
      <c r="BD8" s="74"/>
      <c r="BE8" s="73">
        <f>IF(BD9="","",BD9+BD10)</f>
        <v>1</v>
      </c>
      <c r="BF8" s="76"/>
      <c r="BG8" s="77">
        <f>IF(BI9="","",BI9+BI10)</f>
        <v>3</v>
      </c>
      <c r="BH8" s="74"/>
      <c r="BI8" s="75" t="str">
        <f>IF(BI9="","",IF(BG8=BL8,"△",IF(BG8&gt;BL8,"○","●")))</f>
        <v>○</v>
      </c>
      <c r="BJ8" s="74"/>
      <c r="BK8" s="74"/>
      <c r="BL8" s="73">
        <f>IF(BK9="","",BK9+BK10)</f>
        <v>1</v>
      </c>
      <c r="BM8" s="76"/>
      <c r="BN8" s="77">
        <f>IF(BP9="","",BP9+BP10)</f>
        <v>8</v>
      </c>
      <c r="BO8" s="74"/>
      <c r="BP8" s="75" t="str">
        <f>IF(BP9="","",IF(BN8=BS8,"△",IF(BN8&gt;BS8,"○","●")))</f>
        <v>○</v>
      </c>
      <c r="BQ8" s="74"/>
      <c r="BR8" s="74"/>
      <c r="BS8" s="73">
        <f>IF(BR9="","",BR9+BR10)</f>
        <v>0</v>
      </c>
      <c r="BT8" s="76"/>
      <c r="BU8" s="77">
        <f>IF(BW9="","",BW9+BW10)</f>
        <v>10</v>
      </c>
      <c r="BV8" s="74"/>
      <c r="BW8" s="75" t="str">
        <f>IF(BW9="","",IF(BU8=BZ8,"△",IF(BU8&gt;BZ8,"○","●")))</f>
        <v>○</v>
      </c>
      <c r="BX8" s="74"/>
      <c r="BY8" s="74"/>
      <c r="BZ8" s="73">
        <f>IF(BY9="","",BY9+BY10)</f>
        <v>1</v>
      </c>
      <c r="CA8" s="76"/>
      <c r="CB8" s="77">
        <f>IF(CD9="","",CD9+CD10)</f>
        <v>8</v>
      </c>
      <c r="CC8" s="74"/>
      <c r="CD8" s="75" t="str">
        <f>IF(CD9="","",IF(CB8=CG8,"△",IF(CB8&gt;CG8,"○","●")))</f>
        <v>○</v>
      </c>
      <c r="CE8" s="74"/>
      <c r="CF8" s="74"/>
      <c r="CG8" s="73">
        <f>IF(CF9="","",CF9+CF10)</f>
        <v>0</v>
      </c>
      <c r="CH8" s="76"/>
      <c r="CI8" s="77">
        <f>IF(CK9="","",CK9+CK10)</f>
        <v>18</v>
      </c>
      <c r="CJ8" s="74"/>
      <c r="CK8" s="75" t="str">
        <f>IF(CK9="","",IF(CI8=CN8,"△",IF(CI8&gt;CN8,"○","●")))</f>
        <v>○</v>
      </c>
      <c r="CL8" s="74"/>
      <c r="CM8" s="74"/>
      <c r="CN8" s="73">
        <f>IF(CM9="","",CM9+CM10)</f>
        <v>0</v>
      </c>
      <c r="CO8" s="76"/>
      <c r="CP8" s="31">
        <f>IF(COUNTIF($C8:$CO11,"●")+COUNTIF($C8:$CO11,"○")+COUNTIF($C8:$CO11,"△")=0,"",COUNTIF($C8:$CO11,"○")*3+COUNTIF($C8:$CO11,"△"))</f>
        <v>31</v>
      </c>
      <c r="CQ8" s="32">
        <v>10</v>
      </c>
      <c r="CR8" s="32">
        <v>1</v>
      </c>
      <c r="CS8" s="32">
        <v>1</v>
      </c>
      <c r="CT8" s="33">
        <f t="shared" ref="CT8" si="0">C8+J8+Q8+X8+AE8+AL8+AS8+AZ8+BG8+BN8+BU8+CB8+CI8</f>
        <v>87</v>
      </c>
      <c r="CU8" s="33">
        <f t="shared" ref="CU8" si="1">H8+O8+V8+AC8+AJ8+AQ8+AX8+BE8+BL8+BS8+BZ8+CG8+CN8</f>
        <v>8</v>
      </c>
      <c r="CV8" s="34">
        <f>IF(COUNTIF($C8:$CO11,"●")+COUNTIF($C8:$CO11,"○")+COUNTIF($C8:$CO11,"△")=0,"",$CT8-$CU8)</f>
        <v>79</v>
      </c>
      <c r="CW8" s="35">
        <f>IF(CP8="","",CP8*1000+CV8*10+CT8)</f>
        <v>31877</v>
      </c>
      <c r="CX8" s="36">
        <f>IF(CP8="","",RANK(CW8,$CW$4:$CW$55,0))</f>
        <v>2</v>
      </c>
      <c r="CY8" s="37"/>
      <c r="CZ8" s="1"/>
    </row>
    <row r="9" spans="1:109" ht="12" customHeight="1">
      <c r="A9" s="3"/>
      <c r="B9" s="38"/>
      <c r="C9" s="46"/>
      <c r="D9" s="43"/>
      <c r="E9" s="42">
        <f>N5</f>
        <v>1</v>
      </c>
      <c r="F9" s="42" t="s">
        <v>10</v>
      </c>
      <c r="G9" s="42">
        <f>L5</f>
        <v>0</v>
      </c>
      <c r="H9" s="44"/>
      <c r="I9" s="42"/>
      <c r="J9" s="78"/>
      <c r="K9" s="40"/>
      <c r="L9" s="40"/>
      <c r="M9" s="40"/>
      <c r="N9" s="40"/>
      <c r="O9" s="40"/>
      <c r="P9" s="41"/>
      <c r="Q9" s="42"/>
      <c r="R9" s="43"/>
      <c r="S9" s="42">
        <v>0</v>
      </c>
      <c r="T9" s="42" t="s">
        <v>10</v>
      </c>
      <c r="U9" s="42">
        <v>0</v>
      </c>
      <c r="V9" s="44"/>
      <c r="W9" s="45"/>
      <c r="X9" s="46"/>
      <c r="Y9" s="43"/>
      <c r="Z9" s="42">
        <v>0</v>
      </c>
      <c r="AA9" s="42" t="s">
        <v>10</v>
      </c>
      <c r="AB9" s="42">
        <v>0</v>
      </c>
      <c r="AC9" s="44"/>
      <c r="AD9" s="45"/>
      <c r="AE9" s="46"/>
      <c r="AF9" s="43"/>
      <c r="AG9" s="42">
        <v>5</v>
      </c>
      <c r="AH9" s="42" t="s">
        <v>10</v>
      </c>
      <c r="AI9" s="42">
        <v>0</v>
      </c>
      <c r="AJ9" s="44"/>
      <c r="AK9" s="45"/>
      <c r="AL9" s="46"/>
      <c r="AM9" s="43"/>
      <c r="AN9" s="42">
        <v>2</v>
      </c>
      <c r="AO9" s="42" t="s">
        <v>10</v>
      </c>
      <c r="AP9" s="42">
        <v>1</v>
      </c>
      <c r="AQ9" s="44"/>
      <c r="AR9" s="45"/>
      <c r="AS9" s="46"/>
      <c r="AT9" s="43"/>
      <c r="AU9" s="42">
        <v>10</v>
      </c>
      <c r="AV9" s="42" t="s">
        <v>10</v>
      </c>
      <c r="AW9" s="42">
        <v>0</v>
      </c>
      <c r="AX9" s="44"/>
      <c r="AY9" s="45"/>
      <c r="AZ9" s="46"/>
      <c r="BA9" s="43"/>
      <c r="BB9" s="42">
        <v>2</v>
      </c>
      <c r="BC9" s="42" t="s">
        <v>10</v>
      </c>
      <c r="BD9" s="42">
        <v>0</v>
      </c>
      <c r="BE9" s="44"/>
      <c r="BF9" s="45"/>
      <c r="BG9" s="46"/>
      <c r="BH9" s="43"/>
      <c r="BI9" s="42">
        <v>0</v>
      </c>
      <c r="BJ9" s="42" t="s">
        <v>10</v>
      </c>
      <c r="BK9" s="42">
        <v>0</v>
      </c>
      <c r="BL9" s="44"/>
      <c r="BM9" s="45"/>
      <c r="BN9" s="46"/>
      <c r="BO9" s="43"/>
      <c r="BP9" s="42">
        <v>3</v>
      </c>
      <c r="BQ9" s="42" t="s">
        <v>10</v>
      </c>
      <c r="BR9" s="42">
        <v>0</v>
      </c>
      <c r="BS9" s="44"/>
      <c r="BT9" s="45"/>
      <c r="BU9" s="46"/>
      <c r="BV9" s="43"/>
      <c r="BW9" s="42">
        <v>2</v>
      </c>
      <c r="BX9" s="42" t="s">
        <v>10</v>
      </c>
      <c r="BY9" s="42">
        <v>0</v>
      </c>
      <c r="BZ9" s="44"/>
      <c r="CA9" s="45"/>
      <c r="CB9" s="46"/>
      <c r="CC9" s="43"/>
      <c r="CD9" s="42">
        <v>4</v>
      </c>
      <c r="CE9" s="42" t="s">
        <v>10</v>
      </c>
      <c r="CF9" s="42">
        <v>0</v>
      </c>
      <c r="CG9" s="44"/>
      <c r="CH9" s="45"/>
      <c r="CI9" s="46"/>
      <c r="CJ9" s="43"/>
      <c r="CK9" s="42">
        <v>7</v>
      </c>
      <c r="CL9" s="42" t="s">
        <v>10</v>
      </c>
      <c r="CM9" s="42">
        <v>0</v>
      </c>
      <c r="CN9" s="44"/>
      <c r="CO9" s="45"/>
      <c r="CP9" s="47"/>
      <c r="CQ9" s="48"/>
      <c r="CR9" s="48"/>
      <c r="CS9" s="48"/>
      <c r="CT9" s="49"/>
      <c r="CU9" s="49"/>
      <c r="CV9" s="50"/>
      <c r="CW9" s="51"/>
      <c r="CX9" s="52"/>
      <c r="CY9" s="53"/>
      <c r="CZ9" s="1"/>
    </row>
    <row r="10" spans="1:109" ht="12" customHeight="1">
      <c r="A10" s="3"/>
      <c r="B10" s="38"/>
      <c r="C10" s="46"/>
      <c r="D10" s="54"/>
      <c r="E10" s="42">
        <f>N6</f>
        <v>2</v>
      </c>
      <c r="F10" s="42" t="s">
        <v>10</v>
      </c>
      <c r="G10" s="42">
        <f>L6</f>
        <v>1</v>
      </c>
      <c r="H10" s="55"/>
      <c r="I10" s="42"/>
      <c r="J10" s="78"/>
      <c r="K10" s="40"/>
      <c r="L10" s="40"/>
      <c r="M10" s="40"/>
      <c r="N10" s="40"/>
      <c r="O10" s="40"/>
      <c r="P10" s="41"/>
      <c r="Q10" s="42"/>
      <c r="R10" s="54"/>
      <c r="S10" s="42">
        <v>1</v>
      </c>
      <c r="T10" s="42" t="s">
        <v>10</v>
      </c>
      <c r="U10" s="42">
        <v>2</v>
      </c>
      <c r="V10" s="55"/>
      <c r="W10" s="45"/>
      <c r="X10" s="46"/>
      <c r="Y10" s="54"/>
      <c r="Z10" s="42">
        <v>1</v>
      </c>
      <c r="AA10" s="42" t="s">
        <v>10</v>
      </c>
      <c r="AB10" s="42">
        <v>1</v>
      </c>
      <c r="AC10" s="55"/>
      <c r="AD10" s="45"/>
      <c r="AE10" s="46"/>
      <c r="AF10" s="54"/>
      <c r="AG10" s="42">
        <v>2</v>
      </c>
      <c r="AH10" s="42" t="s">
        <v>10</v>
      </c>
      <c r="AI10" s="42">
        <v>0</v>
      </c>
      <c r="AJ10" s="55"/>
      <c r="AK10" s="45"/>
      <c r="AL10" s="46"/>
      <c r="AM10" s="54"/>
      <c r="AN10" s="42">
        <v>1</v>
      </c>
      <c r="AO10" s="42" t="s">
        <v>10</v>
      </c>
      <c r="AP10" s="42">
        <v>0</v>
      </c>
      <c r="AQ10" s="55"/>
      <c r="AR10" s="45"/>
      <c r="AS10" s="46"/>
      <c r="AT10" s="54"/>
      <c r="AU10" s="42">
        <v>11</v>
      </c>
      <c r="AV10" s="42" t="s">
        <v>10</v>
      </c>
      <c r="AW10" s="42">
        <v>0</v>
      </c>
      <c r="AX10" s="55"/>
      <c r="AY10" s="45"/>
      <c r="AZ10" s="46"/>
      <c r="BA10" s="54"/>
      <c r="BB10" s="42">
        <v>2</v>
      </c>
      <c r="BC10" s="42" t="s">
        <v>10</v>
      </c>
      <c r="BD10" s="42">
        <v>1</v>
      </c>
      <c r="BE10" s="55"/>
      <c r="BF10" s="45"/>
      <c r="BG10" s="46"/>
      <c r="BH10" s="54"/>
      <c r="BI10" s="42">
        <v>3</v>
      </c>
      <c r="BJ10" s="42" t="s">
        <v>10</v>
      </c>
      <c r="BK10" s="42">
        <v>1</v>
      </c>
      <c r="BL10" s="55"/>
      <c r="BM10" s="45"/>
      <c r="BN10" s="46"/>
      <c r="BO10" s="54"/>
      <c r="BP10" s="42">
        <v>5</v>
      </c>
      <c r="BQ10" s="42" t="s">
        <v>10</v>
      </c>
      <c r="BR10" s="42">
        <v>0</v>
      </c>
      <c r="BS10" s="55"/>
      <c r="BT10" s="45"/>
      <c r="BU10" s="46"/>
      <c r="BV10" s="54"/>
      <c r="BW10" s="42">
        <v>8</v>
      </c>
      <c r="BX10" s="42" t="s">
        <v>10</v>
      </c>
      <c r="BY10" s="42">
        <v>1</v>
      </c>
      <c r="BZ10" s="55"/>
      <c r="CA10" s="45"/>
      <c r="CB10" s="46"/>
      <c r="CC10" s="54"/>
      <c r="CD10" s="42">
        <v>4</v>
      </c>
      <c r="CE10" s="42" t="s">
        <v>10</v>
      </c>
      <c r="CF10" s="42">
        <v>0</v>
      </c>
      <c r="CG10" s="55"/>
      <c r="CH10" s="45"/>
      <c r="CI10" s="46"/>
      <c r="CJ10" s="54"/>
      <c r="CK10" s="42">
        <v>11</v>
      </c>
      <c r="CL10" s="42" t="s">
        <v>10</v>
      </c>
      <c r="CM10" s="42">
        <v>0</v>
      </c>
      <c r="CN10" s="55"/>
      <c r="CO10" s="45"/>
      <c r="CP10" s="47"/>
      <c r="CQ10" s="48"/>
      <c r="CR10" s="48"/>
      <c r="CS10" s="48"/>
      <c r="CT10" s="49"/>
      <c r="CU10" s="49"/>
      <c r="CV10" s="50"/>
      <c r="CW10" s="51"/>
      <c r="CX10" s="52"/>
      <c r="CY10" s="53"/>
      <c r="CZ10" s="1"/>
    </row>
    <row r="11" spans="1:109" ht="12" customHeight="1" thickBot="1">
      <c r="A11" s="3"/>
      <c r="B11" s="56"/>
      <c r="C11" s="54"/>
      <c r="D11" s="60"/>
      <c r="E11" s="60"/>
      <c r="F11" s="60"/>
      <c r="G11" s="60"/>
      <c r="H11" s="60"/>
      <c r="I11" s="60"/>
      <c r="J11" s="79"/>
      <c r="K11" s="58"/>
      <c r="L11" s="58"/>
      <c r="M11" s="58"/>
      <c r="N11" s="58"/>
      <c r="O11" s="58"/>
      <c r="P11" s="59"/>
      <c r="Q11" s="42"/>
      <c r="R11" s="42"/>
      <c r="S11" s="42"/>
      <c r="T11" s="42"/>
      <c r="U11" s="42"/>
      <c r="V11" s="42"/>
      <c r="W11" s="45"/>
      <c r="X11" s="54"/>
      <c r="Y11" s="60"/>
      <c r="Z11" s="60"/>
      <c r="AA11" s="60"/>
      <c r="AB11" s="60"/>
      <c r="AC11" s="60"/>
      <c r="AD11" s="55"/>
      <c r="AE11" s="54"/>
      <c r="AF11" s="60"/>
      <c r="AG11" s="60"/>
      <c r="AH11" s="60"/>
      <c r="AI11" s="60"/>
      <c r="AJ11" s="60"/>
      <c r="AK11" s="55"/>
      <c r="AL11" s="54"/>
      <c r="AM11" s="60"/>
      <c r="AN11" s="60"/>
      <c r="AO11" s="60"/>
      <c r="AP11" s="60"/>
      <c r="AQ11" s="60"/>
      <c r="AR11" s="55"/>
      <c r="AS11" s="54"/>
      <c r="AT11" s="60"/>
      <c r="AU11" s="60"/>
      <c r="AV11" s="60"/>
      <c r="AW11" s="60"/>
      <c r="AX11" s="60"/>
      <c r="AY11" s="55"/>
      <c r="AZ11" s="54"/>
      <c r="BA11" s="60"/>
      <c r="BB11" s="60"/>
      <c r="BC11" s="60"/>
      <c r="BD11" s="60"/>
      <c r="BE11" s="60"/>
      <c r="BF11" s="55"/>
      <c r="BG11" s="54"/>
      <c r="BH11" s="60"/>
      <c r="BI11" s="60"/>
      <c r="BJ11" s="60"/>
      <c r="BK11" s="60"/>
      <c r="BL11" s="60"/>
      <c r="BM11" s="55"/>
      <c r="BN11" s="54"/>
      <c r="BO11" s="60"/>
      <c r="BP11" s="60"/>
      <c r="BQ11" s="60"/>
      <c r="BR11" s="60"/>
      <c r="BS11" s="60"/>
      <c r="BT11" s="55"/>
      <c r="BU11" s="54"/>
      <c r="BV11" s="60"/>
      <c r="BW11" s="60"/>
      <c r="BX11" s="60"/>
      <c r="BY11" s="60"/>
      <c r="BZ11" s="60"/>
      <c r="CA11" s="55"/>
      <c r="CB11" s="54"/>
      <c r="CC11" s="60"/>
      <c r="CD11" s="60"/>
      <c r="CE11" s="60"/>
      <c r="CF11" s="60"/>
      <c r="CG11" s="60"/>
      <c r="CH11" s="55"/>
      <c r="CI11" s="54"/>
      <c r="CJ11" s="60"/>
      <c r="CK11" s="60"/>
      <c r="CL11" s="60"/>
      <c r="CM11" s="60"/>
      <c r="CN11" s="60"/>
      <c r="CO11" s="55"/>
      <c r="CP11" s="61"/>
      <c r="CQ11" s="62"/>
      <c r="CR11" s="62"/>
      <c r="CS11" s="62"/>
      <c r="CT11" s="63"/>
      <c r="CU11" s="63"/>
      <c r="CV11" s="64"/>
      <c r="CW11" s="51"/>
      <c r="CX11" s="65"/>
      <c r="CY11" s="53"/>
      <c r="CZ11" s="1"/>
    </row>
    <row r="12" spans="1:109" ht="12" customHeight="1" thickTop="1">
      <c r="A12" s="22">
        <v>3</v>
      </c>
      <c r="B12" s="80" t="str">
        <f>B61</f>
        <v>エボルブ2nd</v>
      </c>
      <c r="C12" s="69">
        <f>IF(E13="","",SUM(E13,E14))</f>
        <v>1</v>
      </c>
      <c r="D12" s="3"/>
      <c r="E12" s="68" t="str">
        <f>IF(E13="","",IF(C12=H12,"△",IF(C12&gt;H12,"○","●")))</f>
        <v>●</v>
      </c>
      <c r="F12" s="3"/>
      <c r="G12" s="3"/>
      <c r="H12" s="69">
        <f>IF(G13="","",SUM(G13,G14))</f>
        <v>2</v>
      </c>
      <c r="I12" s="81"/>
      <c r="J12" s="69">
        <f>IF(L13="","",SUM(L13,L14))</f>
        <v>2</v>
      </c>
      <c r="K12" s="3"/>
      <c r="L12" s="68" t="str">
        <f>IF(L13="","",IF(J12=O12,"△",IF(J12&gt;O12,"○","●")))</f>
        <v>○</v>
      </c>
      <c r="M12" s="3"/>
      <c r="N12" s="3"/>
      <c r="O12" s="69">
        <f>IF(N13="","",SUM(N13,N14))</f>
        <v>1</v>
      </c>
      <c r="P12" s="3"/>
      <c r="Q12" s="70"/>
      <c r="R12" s="71"/>
      <c r="S12" s="71"/>
      <c r="T12" s="71"/>
      <c r="U12" s="71"/>
      <c r="V12" s="71"/>
      <c r="W12" s="72"/>
      <c r="X12" s="69">
        <f>IF(Z13="","",SUM(Z13,Z14))</f>
        <v>0</v>
      </c>
      <c r="Y12" s="3"/>
      <c r="Z12" s="68" t="str">
        <f>IF(Z13="","",IF(X12=AC12,"△",IF(X12&gt;AC12,"○","●")))</f>
        <v>●</v>
      </c>
      <c r="AA12" s="3"/>
      <c r="AB12" s="3"/>
      <c r="AC12" s="69">
        <f>IF(AB13="","",SUM(AB13,AB14))</f>
        <v>2</v>
      </c>
      <c r="AD12" s="81"/>
      <c r="AE12" s="69">
        <f>IF(AG13="","",SUM(AG13,AG14))</f>
        <v>4</v>
      </c>
      <c r="AF12" s="3"/>
      <c r="AG12" s="68" t="str">
        <f>IF(AG13="","",IF(AE12=AJ12,"△",IF(AE12&gt;AJ12,"○","●")))</f>
        <v>○</v>
      </c>
      <c r="AH12" s="3"/>
      <c r="AI12" s="3"/>
      <c r="AJ12" s="69">
        <f>IF(AI13="","",SUM(AI13,AI14))</f>
        <v>2</v>
      </c>
      <c r="AK12" s="81"/>
      <c r="AL12" s="69">
        <f>IF(AN13="","",SUM(AN13,AN14))</f>
        <v>8</v>
      </c>
      <c r="AM12" s="3"/>
      <c r="AN12" s="68" t="str">
        <f>IF(AN13="","",IF(AL12=AQ12,"△",IF(AL12&gt;AQ12,"○","●")))</f>
        <v>○</v>
      </c>
      <c r="AO12" s="3"/>
      <c r="AP12" s="3"/>
      <c r="AQ12" s="69">
        <f>IF(AP13="","",SUM(AP13,AP14))</f>
        <v>0</v>
      </c>
      <c r="AR12" s="81"/>
      <c r="AS12" s="69">
        <f>IF(AU13="","",SUM(AU13,AU14))</f>
        <v>15</v>
      </c>
      <c r="AT12" s="3"/>
      <c r="AU12" s="68" t="str">
        <f>IF(AU13="","",IF(AS12=AX12,"△",IF(AS12&gt;AX12,"○","●")))</f>
        <v>○</v>
      </c>
      <c r="AV12" s="3"/>
      <c r="AW12" s="3"/>
      <c r="AX12" s="69">
        <f>IF(AW13="","",SUM(AW13,AW14))</f>
        <v>1</v>
      </c>
      <c r="AY12" s="81"/>
      <c r="AZ12" s="69">
        <f>IF(BB13="","",SUM(BB13,BB14))</f>
        <v>4</v>
      </c>
      <c r="BA12" s="3"/>
      <c r="BB12" s="68" t="str">
        <f>IF(BB13="","",IF(AZ12=BE12,"△",IF(AZ12&gt;BE12,"○","●")))</f>
        <v>○</v>
      </c>
      <c r="BC12" s="3"/>
      <c r="BD12" s="3"/>
      <c r="BE12" s="69">
        <f>IF(BD13="","",SUM(BD13,BD14))</f>
        <v>1</v>
      </c>
      <c r="BF12" s="81"/>
      <c r="BG12" s="69">
        <f>IF(BI13="","",SUM(BI13,BI14))</f>
        <v>5</v>
      </c>
      <c r="BH12" s="3"/>
      <c r="BI12" s="68" t="str">
        <f>IF(BI13="","",IF(BG12=BL12,"△",IF(BG12&gt;BL12,"○","●")))</f>
        <v>○</v>
      </c>
      <c r="BJ12" s="3"/>
      <c r="BK12" s="3"/>
      <c r="BL12" s="69">
        <f>IF(BK13="","",SUM(BK13,BK14))</f>
        <v>0</v>
      </c>
      <c r="BM12" s="81"/>
      <c r="BN12" s="69">
        <f>IF(BP13="","",SUM(BP13,BP14))</f>
        <v>9</v>
      </c>
      <c r="BO12" s="3"/>
      <c r="BP12" s="68" t="str">
        <f>IF(BP13="","",IF(BN12=BS12,"△",IF(BN12&gt;BS12,"○","●")))</f>
        <v>○</v>
      </c>
      <c r="BQ12" s="3"/>
      <c r="BR12" s="3"/>
      <c r="BS12" s="69">
        <f>IF(BR13="","",SUM(BR13,BR14))</f>
        <v>0</v>
      </c>
      <c r="BT12" s="81"/>
      <c r="BU12" s="69">
        <f>IF(BW13="","",SUM(BW13,BW14))</f>
        <v>10</v>
      </c>
      <c r="BV12" s="3"/>
      <c r="BW12" s="68" t="str">
        <f>IF(BW13="","",IF(BU12=BZ12,"△",IF(BU12&gt;BZ12,"○","●")))</f>
        <v>○</v>
      </c>
      <c r="BX12" s="3"/>
      <c r="BY12" s="3"/>
      <c r="BZ12" s="69">
        <f>IF(BY13="","",SUM(BY13,BY14))</f>
        <v>0</v>
      </c>
      <c r="CA12" s="81"/>
      <c r="CB12" s="69">
        <f>IF(CD13="","",SUM(CD13,CD14))</f>
        <v>9</v>
      </c>
      <c r="CC12" s="3"/>
      <c r="CD12" s="68" t="str">
        <f>IF(CD13="","",IF(CB12=CG12,"△",IF(CB12&gt;CG12,"○","●")))</f>
        <v>○</v>
      </c>
      <c r="CE12" s="3"/>
      <c r="CF12" s="3"/>
      <c r="CG12" s="69">
        <f>IF(CF13="","",SUM(CF13,CF14))</f>
        <v>0</v>
      </c>
      <c r="CH12" s="81"/>
      <c r="CI12" s="69">
        <f>IF(CK13="","",SUM(CK13,CK14))</f>
        <v>20</v>
      </c>
      <c r="CJ12" s="3"/>
      <c r="CK12" s="68" t="str">
        <f>IF(CK13="","",IF(CI12=CN12,"△",IF(CI12&gt;CN12,"○","●")))</f>
        <v>○</v>
      </c>
      <c r="CL12" s="3"/>
      <c r="CM12" s="3"/>
      <c r="CN12" s="69">
        <f>IF(CM13="","",SUM(CM13,CM14))</f>
        <v>0</v>
      </c>
      <c r="CO12" s="81"/>
      <c r="CP12" s="31">
        <f>IF(COUNTIF($C12:$CO15,"●")+COUNTIF($C12:$CO15,"○")+COUNTIF($C12:$CO15,"△")=0,"",COUNTIF($C12:$CO15,"○")*3+COUNTIF($C12:$CO15,"△"))</f>
        <v>30</v>
      </c>
      <c r="CQ12" s="32">
        <v>10</v>
      </c>
      <c r="CR12" s="32">
        <v>2</v>
      </c>
      <c r="CS12" s="32">
        <v>0</v>
      </c>
      <c r="CT12" s="33">
        <f t="shared" ref="CT12" si="2">C12+J12+Q12+X12+AE12+AL12+AS12+AZ12+BG12+BN12+BU12+CB12+CI12</f>
        <v>87</v>
      </c>
      <c r="CU12" s="33">
        <f t="shared" ref="CU12" si="3">H12+O12+V12+AC12+AJ12+AQ12+AX12+BE12+BL12+BS12+BZ12+CG12+CN12</f>
        <v>9</v>
      </c>
      <c r="CV12" s="34">
        <f>IF(COUNTIF($C12:$CO15,"●")+COUNTIF($C12:$CO15,"○")+COUNTIF($C12:$CO15,"△")=0,"",$CT12-$CU12)</f>
        <v>78</v>
      </c>
      <c r="CW12" s="35">
        <f>IF(CP12="","",CP12*1000+CV12*10+CT12)</f>
        <v>30867</v>
      </c>
      <c r="CX12" s="36">
        <f>IF(CP12="","",RANK(CW12,$CW$4:$CW$55,0))</f>
        <v>3</v>
      </c>
      <c r="CY12" s="37"/>
      <c r="CZ12" s="1"/>
    </row>
    <row r="13" spans="1:109" ht="12" customHeight="1">
      <c r="A13" s="3"/>
      <c r="B13" s="38"/>
      <c r="C13" s="46"/>
      <c r="D13" s="43"/>
      <c r="E13" s="42">
        <f>U5</f>
        <v>1</v>
      </c>
      <c r="F13" s="42" t="s">
        <v>10</v>
      </c>
      <c r="G13" s="42">
        <f>S5</f>
        <v>1</v>
      </c>
      <c r="H13" s="44"/>
      <c r="I13" s="45"/>
      <c r="J13" s="46"/>
      <c r="K13" s="43"/>
      <c r="L13" s="42">
        <f>U9</f>
        <v>0</v>
      </c>
      <c r="M13" s="42" t="s">
        <v>10</v>
      </c>
      <c r="N13" s="42">
        <f>S9</f>
        <v>0</v>
      </c>
      <c r="O13" s="44"/>
      <c r="P13" s="42"/>
      <c r="Q13" s="78"/>
      <c r="R13" s="40"/>
      <c r="S13" s="40"/>
      <c r="T13" s="40"/>
      <c r="U13" s="40"/>
      <c r="V13" s="40"/>
      <c r="W13" s="41"/>
      <c r="X13" s="42"/>
      <c r="Y13" s="43"/>
      <c r="Z13" s="42">
        <v>0</v>
      </c>
      <c r="AA13" s="42" t="s">
        <v>10</v>
      </c>
      <c r="AB13" s="42">
        <v>1</v>
      </c>
      <c r="AC13" s="44"/>
      <c r="AD13" s="45"/>
      <c r="AE13" s="46"/>
      <c r="AF13" s="43"/>
      <c r="AG13" s="42">
        <v>1</v>
      </c>
      <c r="AH13" s="42" t="s">
        <v>10</v>
      </c>
      <c r="AI13" s="42">
        <v>0</v>
      </c>
      <c r="AJ13" s="44"/>
      <c r="AK13" s="45"/>
      <c r="AL13" s="46"/>
      <c r="AM13" s="43"/>
      <c r="AN13" s="42">
        <v>6</v>
      </c>
      <c r="AO13" s="42" t="s">
        <v>10</v>
      </c>
      <c r="AP13" s="42">
        <v>0</v>
      </c>
      <c r="AQ13" s="44"/>
      <c r="AR13" s="45"/>
      <c r="AS13" s="46"/>
      <c r="AT13" s="43"/>
      <c r="AU13" s="42">
        <v>5</v>
      </c>
      <c r="AV13" s="42" t="s">
        <v>10</v>
      </c>
      <c r="AW13" s="42">
        <v>0</v>
      </c>
      <c r="AX13" s="44"/>
      <c r="AY13" s="45"/>
      <c r="AZ13" s="46"/>
      <c r="BA13" s="43"/>
      <c r="BB13" s="42">
        <v>1</v>
      </c>
      <c r="BC13" s="42" t="s">
        <v>10</v>
      </c>
      <c r="BD13" s="42">
        <v>1</v>
      </c>
      <c r="BE13" s="44"/>
      <c r="BF13" s="45"/>
      <c r="BG13" s="46"/>
      <c r="BH13" s="43"/>
      <c r="BI13" s="42">
        <v>0</v>
      </c>
      <c r="BJ13" s="42" t="s">
        <v>10</v>
      </c>
      <c r="BK13" s="42">
        <v>0</v>
      </c>
      <c r="BL13" s="44"/>
      <c r="BM13" s="45"/>
      <c r="BN13" s="46"/>
      <c r="BO13" s="43"/>
      <c r="BP13" s="42">
        <v>1</v>
      </c>
      <c r="BQ13" s="42" t="s">
        <v>10</v>
      </c>
      <c r="BR13" s="42">
        <v>0</v>
      </c>
      <c r="BS13" s="44"/>
      <c r="BT13" s="45"/>
      <c r="BU13" s="46"/>
      <c r="BV13" s="43"/>
      <c r="BW13" s="42">
        <v>5</v>
      </c>
      <c r="BX13" s="42" t="s">
        <v>10</v>
      </c>
      <c r="BY13" s="42">
        <v>0</v>
      </c>
      <c r="BZ13" s="44"/>
      <c r="CA13" s="45"/>
      <c r="CB13" s="46"/>
      <c r="CC13" s="43"/>
      <c r="CD13" s="42">
        <v>5</v>
      </c>
      <c r="CE13" s="42" t="s">
        <v>10</v>
      </c>
      <c r="CF13" s="42">
        <v>0</v>
      </c>
      <c r="CG13" s="44"/>
      <c r="CH13" s="45"/>
      <c r="CI13" s="46"/>
      <c r="CJ13" s="43"/>
      <c r="CK13" s="42">
        <v>12</v>
      </c>
      <c r="CL13" s="42" t="s">
        <v>10</v>
      </c>
      <c r="CM13" s="42">
        <v>0</v>
      </c>
      <c r="CN13" s="44"/>
      <c r="CO13" s="45"/>
      <c r="CP13" s="47"/>
      <c r="CQ13" s="48"/>
      <c r="CR13" s="48"/>
      <c r="CS13" s="48"/>
      <c r="CT13" s="49"/>
      <c r="CU13" s="49"/>
      <c r="CV13" s="50"/>
      <c r="CW13" s="51"/>
      <c r="CX13" s="52"/>
      <c r="CY13" s="53"/>
      <c r="CZ13" s="1"/>
    </row>
    <row r="14" spans="1:109" ht="12" customHeight="1">
      <c r="A14" s="3"/>
      <c r="B14" s="38"/>
      <c r="C14" s="46"/>
      <c r="D14" s="54"/>
      <c r="E14" s="42">
        <f>U6</f>
        <v>0</v>
      </c>
      <c r="F14" s="42" t="s">
        <v>10</v>
      </c>
      <c r="G14" s="42">
        <f>S6</f>
        <v>1</v>
      </c>
      <c r="H14" s="55"/>
      <c r="I14" s="45"/>
      <c r="J14" s="46"/>
      <c r="K14" s="54"/>
      <c r="L14" s="42">
        <f>U10</f>
        <v>2</v>
      </c>
      <c r="M14" s="42" t="s">
        <v>10</v>
      </c>
      <c r="N14" s="42">
        <f>S10</f>
        <v>1</v>
      </c>
      <c r="O14" s="55"/>
      <c r="P14" s="42"/>
      <c r="Q14" s="78"/>
      <c r="R14" s="40"/>
      <c r="S14" s="40"/>
      <c r="T14" s="40"/>
      <c r="U14" s="40"/>
      <c r="V14" s="40"/>
      <c r="W14" s="41"/>
      <c r="X14" s="42"/>
      <c r="Y14" s="54"/>
      <c r="Z14" s="42">
        <v>0</v>
      </c>
      <c r="AA14" s="42" t="s">
        <v>10</v>
      </c>
      <c r="AB14" s="42">
        <v>1</v>
      </c>
      <c r="AC14" s="55"/>
      <c r="AD14" s="45"/>
      <c r="AE14" s="46"/>
      <c r="AF14" s="54"/>
      <c r="AG14" s="42">
        <v>3</v>
      </c>
      <c r="AH14" s="42" t="s">
        <v>10</v>
      </c>
      <c r="AI14" s="42">
        <v>2</v>
      </c>
      <c r="AJ14" s="55"/>
      <c r="AK14" s="45"/>
      <c r="AL14" s="46"/>
      <c r="AM14" s="54"/>
      <c r="AN14" s="42">
        <v>2</v>
      </c>
      <c r="AO14" s="42" t="s">
        <v>10</v>
      </c>
      <c r="AP14" s="42">
        <v>0</v>
      </c>
      <c r="AQ14" s="55"/>
      <c r="AR14" s="45"/>
      <c r="AS14" s="46"/>
      <c r="AT14" s="54"/>
      <c r="AU14" s="42">
        <v>10</v>
      </c>
      <c r="AV14" s="42" t="s">
        <v>10</v>
      </c>
      <c r="AW14" s="42">
        <v>1</v>
      </c>
      <c r="AX14" s="55"/>
      <c r="AY14" s="45"/>
      <c r="AZ14" s="46"/>
      <c r="BA14" s="54"/>
      <c r="BB14" s="42">
        <v>3</v>
      </c>
      <c r="BC14" s="42" t="s">
        <v>10</v>
      </c>
      <c r="BD14" s="42">
        <v>0</v>
      </c>
      <c r="BE14" s="55"/>
      <c r="BF14" s="45"/>
      <c r="BG14" s="46"/>
      <c r="BH14" s="54"/>
      <c r="BI14" s="42">
        <v>5</v>
      </c>
      <c r="BJ14" s="42" t="s">
        <v>10</v>
      </c>
      <c r="BK14" s="42">
        <v>0</v>
      </c>
      <c r="BL14" s="55"/>
      <c r="BM14" s="45"/>
      <c r="BN14" s="46"/>
      <c r="BO14" s="54"/>
      <c r="BP14" s="42">
        <v>8</v>
      </c>
      <c r="BQ14" s="42" t="s">
        <v>10</v>
      </c>
      <c r="BR14" s="42">
        <v>0</v>
      </c>
      <c r="BS14" s="55"/>
      <c r="BT14" s="45"/>
      <c r="BU14" s="46"/>
      <c r="BV14" s="54"/>
      <c r="BW14" s="42">
        <v>5</v>
      </c>
      <c r="BX14" s="42" t="s">
        <v>10</v>
      </c>
      <c r="BY14" s="42">
        <v>0</v>
      </c>
      <c r="BZ14" s="55"/>
      <c r="CA14" s="45"/>
      <c r="CB14" s="46"/>
      <c r="CC14" s="54"/>
      <c r="CD14" s="42">
        <v>4</v>
      </c>
      <c r="CE14" s="42" t="s">
        <v>10</v>
      </c>
      <c r="CF14" s="42">
        <v>0</v>
      </c>
      <c r="CG14" s="55"/>
      <c r="CH14" s="45"/>
      <c r="CI14" s="46"/>
      <c r="CJ14" s="54"/>
      <c r="CK14" s="42">
        <v>8</v>
      </c>
      <c r="CL14" s="42" t="s">
        <v>10</v>
      </c>
      <c r="CM14" s="42">
        <v>0</v>
      </c>
      <c r="CN14" s="55"/>
      <c r="CO14" s="45"/>
      <c r="CP14" s="47"/>
      <c r="CQ14" s="48"/>
      <c r="CR14" s="48"/>
      <c r="CS14" s="48"/>
      <c r="CT14" s="49"/>
      <c r="CU14" s="49"/>
      <c r="CV14" s="50"/>
      <c r="CW14" s="51"/>
      <c r="CX14" s="52"/>
      <c r="CY14" s="53"/>
      <c r="CZ14" s="1"/>
    </row>
    <row r="15" spans="1:109" ht="12" customHeight="1" thickBot="1">
      <c r="A15" s="3"/>
      <c r="B15" s="56"/>
      <c r="C15" s="54"/>
      <c r="D15" s="60"/>
      <c r="E15" s="60"/>
      <c r="F15" s="60"/>
      <c r="G15" s="60"/>
      <c r="H15" s="60"/>
      <c r="I15" s="55"/>
      <c r="J15" s="54"/>
      <c r="K15" s="60"/>
      <c r="L15" s="60"/>
      <c r="M15" s="60"/>
      <c r="N15" s="60"/>
      <c r="O15" s="60"/>
      <c r="P15" s="60"/>
      <c r="Q15" s="79"/>
      <c r="R15" s="58"/>
      <c r="S15" s="58"/>
      <c r="T15" s="58"/>
      <c r="U15" s="58"/>
      <c r="V15" s="58"/>
      <c r="W15" s="59"/>
      <c r="X15" s="42"/>
      <c r="Y15" s="42"/>
      <c r="Z15" s="42"/>
      <c r="AA15" s="42"/>
      <c r="AB15" s="42"/>
      <c r="AC15" s="42"/>
      <c r="AD15" s="45"/>
      <c r="AE15" s="54"/>
      <c r="AF15" s="60"/>
      <c r="AG15" s="60"/>
      <c r="AH15" s="60"/>
      <c r="AI15" s="60"/>
      <c r="AJ15" s="60"/>
      <c r="AK15" s="55"/>
      <c r="AL15" s="54"/>
      <c r="AM15" s="60"/>
      <c r="AN15" s="60"/>
      <c r="AO15" s="60"/>
      <c r="AP15" s="60"/>
      <c r="AQ15" s="60"/>
      <c r="AR15" s="55"/>
      <c r="AS15" s="54"/>
      <c r="AT15" s="60"/>
      <c r="AU15" s="60"/>
      <c r="AV15" s="60"/>
      <c r="AW15" s="60"/>
      <c r="AX15" s="60"/>
      <c r="AY15" s="55"/>
      <c r="AZ15" s="54"/>
      <c r="BA15" s="60"/>
      <c r="BB15" s="60"/>
      <c r="BC15" s="60"/>
      <c r="BD15" s="60"/>
      <c r="BE15" s="60"/>
      <c r="BF15" s="55"/>
      <c r="BG15" s="54"/>
      <c r="BH15" s="60"/>
      <c r="BI15" s="60"/>
      <c r="BJ15" s="60"/>
      <c r="BK15" s="60"/>
      <c r="BL15" s="60"/>
      <c r="BM15" s="55"/>
      <c r="BN15" s="54"/>
      <c r="BO15" s="60"/>
      <c r="BP15" s="60"/>
      <c r="BQ15" s="60"/>
      <c r="BR15" s="60"/>
      <c r="BS15" s="60"/>
      <c r="BT15" s="55"/>
      <c r="BU15" s="54"/>
      <c r="BV15" s="60"/>
      <c r="BW15" s="60"/>
      <c r="BX15" s="60"/>
      <c r="BY15" s="60"/>
      <c r="BZ15" s="60"/>
      <c r="CA15" s="55"/>
      <c r="CB15" s="54"/>
      <c r="CC15" s="60"/>
      <c r="CD15" s="60"/>
      <c r="CE15" s="60"/>
      <c r="CF15" s="60"/>
      <c r="CG15" s="60"/>
      <c r="CH15" s="55"/>
      <c r="CI15" s="54"/>
      <c r="CJ15" s="60"/>
      <c r="CK15" s="60"/>
      <c r="CL15" s="60"/>
      <c r="CM15" s="60"/>
      <c r="CN15" s="60"/>
      <c r="CO15" s="55"/>
      <c r="CP15" s="61"/>
      <c r="CQ15" s="62"/>
      <c r="CR15" s="62"/>
      <c r="CS15" s="62"/>
      <c r="CT15" s="63"/>
      <c r="CU15" s="63"/>
      <c r="CV15" s="64"/>
      <c r="CW15" s="51"/>
      <c r="CX15" s="65"/>
      <c r="CY15" s="53"/>
      <c r="CZ15" s="1"/>
    </row>
    <row r="16" spans="1:109" ht="12" customHeight="1" thickTop="1">
      <c r="A16" s="22">
        <v>4</v>
      </c>
      <c r="B16" s="66" t="str">
        <f>B62</f>
        <v>エフスリー2nd</v>
      </c>
      <c r="C16" s="73">
        <f>IF(E17="","",SUM(E17,E18))</f>
        <v>1</v>
      </c>
      <c r="D16" s="74"/>
      <c r="E16" s="75" t="str">
        <f>IF(E17="","",IF(C16=H16,"△",IF(C16&gt;H16,"○","●")))</f>
        <v>●</v>
      </c>
      <c r="F16" s="74"/>
      <c r="G16" s="74"/>
      <c r="H16" s="73">
        <f>IF(G17="","",SUM(G17,G18))</f>
        <v>8</v>
      </c>
      <c r="I16" s="76"/>
      <c r="J16" s="77">
        <f>IF(L17="","",L17+L18)</f>
        <v>1</v>
      </c>
      <c r="K16" s="74"/>
      <c r="L16" s="75" t="str">
        <f>IF(L17="","",IF(J16=O16,"△",IF(J16&gt;O16,"○","●")))</f>
        <v>△</v>
      </c>
      <c r="M16" s="74"/>
      <c r="N16" s="74"/>
      <c r="O16" s="73">
        <f>IF(N17="","",N17+N18)</f>
        <v>1</v>
      </c>
      <c r="P16" s="76"/>
      <c r="Q16" s="67">
        <f>IF(S17="","",S17+S18)</f>
        <v>2</v>
      </c>
      <c r="R16" s="3"/>
      <c r="S16" s="68" t="str">
        <f>IF(S17="","",IF(Q16=V16,"△",IF(Q16&gt;V16,"○","●")))</f>
        <v>○</v>
      </c>
      <c r="T16" s="3"/>
      <c r="U16" s="3"/>
      <c r="V16" s="69">
        <f>IF(U17="","",U17+U18)</f>
        <v>0</v>
      </c>
      <c r="W16" s="3"/>
      <c r="X16" s="70"/>
      <c r="Y16" s="71"/>
      <c r="Z16" s="71"/>
      <c r="AA16" s="71"/>
      <c r="AB16" s="71"/>
      <c r="AC16" s="71"/>
      <c r="AD16" s="72"/>
      <c r="AE16" s="73">
        <f>IF(AG17="","",AG17+AG18)</f>
        <v>0</v>
      </c>
      <c r="AF16" s="74"/>
      <c r="AG16" s="75" t="str">
        <f>IF(AG17="","",IF(AE16=AJ16,"△",IF(AE16&gt;AJ16,"○","●")))</f>
        <v>●</v>
      </c>
      <c r="AH16" s="74"/>
      <c r="AI16" s="74"/>
      <c r="AJ16" s="73">
        <f>IF(AI17="","",AI17+AI18)</f>
        <v>1</v>
      </c>
      <c r="AK16" s="76"/>
      <c r="AL16" s="73">
        <f>IF(AN17="","",SUM(AN17,AN18))</f>
        <v>7</v>
      </c>
      <c r="AM16" s="74"/>
      <c r="AN16" s="75" t="str">
        <f>IF(AN17="","",IF(AL16=AQ16,"△",IF(AL16&gt;AQ16,"○","●")))</f>
        <v>○</v>
      </c>
      <c r="AO16" s="74"/>
      <c r="AP16" s="74"/>
      <c r="AQ16" s="73">
        <f>IF(AP17="","",SUM(AP17,AP18))</f>
        <v>0</v>
      </c>
      <c r="AR16" s="76"/>
      <c r="AS16" s="77">
        <f>IF(AU17="","",AU17+AU18)</f>
        <v>6</v>
      </c>
      <c r="AT16" s="74"/>
      <c r="AU16" s="75" t="str">
        <f>IF(AU17="","",IF(AS16=AX16,"△",IF(AS16&gt;AX16,"○","●")))</f>
        <v>○</v>
      </c>
      <c r="AV16" s="74"/>
      <c r="AW16" s="74"/>
      <c r="AX16" s="73">
        <f>IF(AW17="","",AW17+AW18)</f>
        <v>0</v>
      </c>
      <c r="AY16" s="76"/>
      <c r="AZ16" s="77">
        <f>IF(BB17="","",BB17+BB18)</f>
        <v>4</v>
      </c>
      <c r="BA16" s="74"/>
      <c r="BB16" s="75" t="str">
        <f>IF(BB17="","",IF(AZ16=BE16,"△",IF(AZ16&gt;BE16,"○","●")))</f>
        <v>○</v>
      </c>
      <c r="BC16" s="74"/>
      <c r="BD16" s="74"/>
      <c r="BE16" s="73">
        <f>IF(BD17="","",BD17+BD18)</f>
        <v>0</v>
      </c>
      <c r="BF16" s="76"/>
      <c r="BG16" s="77">
        <f>IF(BI17="","",BI17+BI18)</f>
        <v>4</v>
      </c>
      <c r="BH16" s="74"/>
      <c r="BI16" s="75" t="str">
        <f>IF(BI17="","",IF(BG16=BL16,"△",IF(BG16&gt;BL16,"○","●")))</f>
        <v>○</v>
      </c>
      <c r="BJ16" s="74"/>
      <c r="BK16" s="74"/>
      <c r="BL16" s="73">
        <f>IF(BK17="","",BK17+BK18)</f>
        <v>0</v>
      </c>
      <c r="BM16" s="76"/>
      <c r="BN16" s="73">
        <f>IF(BP17="","",SUM(BP17,BP18))</f>
        <v>1</v>
      </c>
      <c r="BO16" s="74"/>
      <c r="BP16" s="75" t="str">
        <f>IF(BP17="","",IF(BN16=BS16,"△",IF(BN16&gt;BS16,"○","●")))</f>
        <v>○</v>
      </c>
      <c r="BQ16" s="74"/>
      <c r="BR16" s="74"/>
      <c r="BS16" s="73">
        <f>IF(BR17="","",SUM(BR17,BR18))</f>
        <v>0</v>
      </c>
      <c r="BT16" s="76"/>
      <c r="BU16" s="77">
        <f>IF(BW17="","",BW17+BW18)</f>
        <v>4</v>
      </c>
      <c r="BV16" s="74"/>
      <c r="BW16" s="75" t="str">
        <f>IF(BW17="","",IF(BU16=BZ16,"△",IF(BU16&gt;BZ16,"○","●")))</f>
        <v>○</v>
      </c>
      <c r="BX16" s="74"/>
      <c r="BY16" s="74"/>
      <c r="BZ16" s="73">
        <f>IF(BY17="","",BY17+BY18)</f>
        <v>0</v>
      </c>
      <c r="CA16" s="76"/>
      <c r="CB16" s="77">
        <f>IF(CD17="","",CD17+CD18)</f>
        <v>5</v>
      </c>
      <c r="CC16" s="74"/>
      <c r="CD16" s="75" t="str">
        <f>IF(CD17="","",IF(CB16=CG16,"△",IF(CB16&gt;CG16,"○","●")))</f>
        <v>○</v>
      </c>
      <c r="CE16" s="74"/>
      <c r="CF16" s="74"/>
      <c r="CG16" s="73">
        <f>IF(CF17="","",CF17+CF18)</f>
        <v>0</v>
      </c>
      <c r="CH16" s="76"/>
      <c r="CI16" s="77">
        <f>IF(CK17="","",CK17+CK18)</f>
        <v>13</v>
      </c>
      <c r="CJ16" s="74"/>
      <c r="CK16" s="75" t="str">
        <f>IF(CK17="","",IF(CI16=CN16,"△",IF(CI16&gt;CN16,"○","●")))</f>
        <v>○</v>
      </c>
      <c r="CL16" s="74"/>
      <c r="CM16" s="74"/>
      <c r="CN16" s="73">
        <f>IF(CM17="","",CM17+CM18)</f>
        <v>1</v>
      </c>
      <c r="CO16" s="76"/>
      <c r="CP16" s="31">
        <f>IF(COUNTIF($C16:$CO19,"●")+COUNTIF($C16:$CO19,"○")+COUNTIF($C16:$CO19,"△")=0,"",COUNTIF($C16:$CO19,"○")*3+COUNTIF($C16:$CO19,"△"))</f>
        <v>28</v>
      </c>
      <c r="CQ16" s="32">
        <v>9</v>
      </c>
      <c r="CR16" s="32">
        <v>2</v>
      </c>
      <c r="CS16" s="32">
        <v>1</v>
      </c>
      <c r="CT16" s="33">
        <f t="shared" ref="CT16" si="4">C16+J16+Q16+X16+AE16+AL16+AS16+AZ16+BG16+BN16+BU16+CB16+CI16</f>
        <v>48</v>
      </c>
      <c r="CU16" s="33">
        <f t="shared" ref="CU16" si="5">H16+O16+V16+AC16+AJ16+AQ16+AX16+BE16+BL16+BS16+BZ16+CG16+CN16</f>
        <v>11</v>
      </c>
      <c r="CV16" s="34">
        <f>IF(COUNTIF($C16:$CO19,"●")+COUNTIF($C16:$CO19,"○")+COUNTIF($C16:$CO19,"△")=0,"",$CT16-$CU16)</f>
        <v>37</v>
      </c>
      <c r="CW16" s="35">
        <f>IF(CP16="","",CP16*1000+CV16*10+CT16)</f>
        <v>28418</v>
      </c>
      <c r="CX16" s="36">
        <f>IF(CP16="","",RANK(CW16,$CW$4:$CW$55,0))</f>
        <v>4</v>
      </c>
      <c r="CY16" s="37"/>
      <c r="CZ16" s="1"/>
    </row>
    <row r="17" spans="1:104" ht="12" customHeight="1">
      <c r="A17" s="3"/>
      <c r="B17" s="38"/>
      <c r="C17" s="42"/>
      <c r="D17" s="43"/>
      <c r="E17" s="42">
        <f>AB5</f>
        <v>0</v>
      </c>
      <c r="F17" s="42" t="s">
        <v>10</v>
      </c>
      <c r="G17" s="42">
        <f>Z5</f>
        <v>4</v>
      </c>
      <c r="H17" s="44"/>
      <c r="I17" s="45"/>
      <c r="J17" s="46"/>
      <c r="K17" s="43"/>
      <c r="L17" s="42">
        <f>AB9</f>
        <v>0</v>
      </c>
      <c r="M17" s="42" t="s">
        <v>10</v>
      </c>
      <c r="N17" s="42">
        <f>Z9</f>
        <v>0</v>
      </c>
      <c r="O17" s="44"/>
      <c r="P17" s="45"/>
      <c r="Q17" s="46"/>
      <c r="R17" s="43"/>
      <c r="S17" s="42">
        <f>AB13</f>
        <v>1</v>
      </c>
      <c r="T17" s="42" t="s">
        <v>10</v>
      </c>
      <c r="U17" s="42">
        <f>Z13</f>
        <v>0</v>
      </c>
      <c r="V17" s="44"/>
      <c r="W17" s="42"/>
      <c r="X17" s="78"/>
      <c r="Y17" s="40"/>
      <c r="Z17" s="40"/>
      <c r="AA17" s="40"/>
      <c r="AB17" s="40"/>
      <c r="AC17" s="40"/>
      <c r="AD17" s="41"/>
      <c r="AE17" s="42"/>
      <c r="AF17" s="43"/>
      <c r="AG17" s="42">
        <v>0</v>
      </c>
      <c r="AH17" s="42" t="s">
        <v>10</v>
      </c>
      <c r="AI17" s="42">
        <v>1</v>
      </c>
      <c r="AJ17" s="44"/>
      <c r="AK17" s="45"/>
      <c r="AL17" s="42"/>
      <c r="AM17" s="43"/>
      <c r="AN17" s="42">
        <v>3</v>
      </c>
      <c r="AO17" s="42" t="s">
        <v>10</v>
      </c>
      <c r="AP17" s="42">
        <v>0</v>
      </c>
      <c r="AQ17" s="44"/>
      <c r="AR17" s="45"/>
      <c r="AS17" s="46"/>
      <c r="AT17" s="43"/>
      <c r="AU17" s="42">
        <v>5</v>
      </c>
      <c r="AV17" s="42" t="s">
        <v>10</v>
      </c>
      <c r="AW17" s="42">
        <v>0</v>
      </c>
      <c r="AX17" s="44"/>
      <c r="AY17" s="45"/>
      <c r="AZ17" s="46"/>
      <c r="BA17" s="43"/>
      <c r="BB17" s="42">
        <v>1</v>
      </c>
      <c r="BC17" s="42" t="s">
        <v>10</v>
      </c>
      <c r="BD17" s="42">
        <v>0</v>
      </c>
      <c r="BE17" s="44"/>
      <c r="BF17" s="45"/>
      <c r="BG17" s="46"/>
      <c r="BH17" s="43"/>
      <c r="BI17" s="42">
        <v>1</v>
      </c>
      <c r="BJ17" s="42" t="s">
        <v>10</v>
      </c>
      <c r="BK17" s="42">
        <v>0</v>
      </c>
      <c r="BL17" s="44"/>
      <c r="BM17" s="45"/>
      <c r="BN17" s="42"/>
      <c r="BO17" s="43"/>
      <c r="BP17" s="42">
        <v>1</v>
      </c>
      <c r="BQ17" s="42" t="s">
        <v>10</v>
      </c>
      <c r="BR17" s="42">
        <v>0</v>
      </c>
      <c r="BS17" s="44"/>
      <c r="BT17" s="45"/>
      <c r="BU17" s="46"/>
      <c r="BV17" s="43"/>
      <c r="BW17" s="42">
        <v>3</v>
      </c>
      <c r="BX17" s="42" t="s">
        <v>10</v>
      </c>
      <c r="BY17" s="42">
        <v>0</v>
      </c>
      <c r="BZ17" s="44"/>
      <c r="CA17" s="45"/>
      <c r="CB17" s="46"/>
      <c r="CC17" s="43"/>
      <c r="CD17" s="42">
        <v>2</v>
      </c>
      <c r="CE17" s="42" t="s">
        <v>10</v>
      </c>
      <c r="CF17" s="42">
        <v>0</v>
      </c>
      <c r="CG17" s="44"/>
      <c r="CH17" s="45"/>
      <c r="CI17" s="46"/>
      <c r="CJ17" s="43"/>
      <c r="CK17" s="42">
        <v>7</v>
      </c>
      <c r="CL17" s="42" t="s">
        <v>10</v>
      </c>
      <c r="CM17" s="42">
        <v>0</v>
      </c>
      <c r="CN17" s="44"/>
      <c r="CO17" s="45"/>
      <c r="CP17" s="47"/>
      <c r="CQ17" s="48"/>
      <c r="CR17" s="48"/>
      <c r="CS17" s="48"/>
      <c r="CT17" s="49"/>
      <c r="CU17" s="49"/>
      <c r="CV17" s="50"/>
      <c r="CW17" s="51"/>
      <c r="CX17" s="52"/>
      <c r="CY17" s="53"/>
      <c r="CZ17" s="1"/>
    </row>
    <row r="18" spans="1:104" ht="12" customHeight="1">
      <c r="A18" s="3"/>
      <c r="B18" s="38"/>
      <c r="C18" s="42"/>
      <c r="D18" s="54"/>
      <c r="E18" s="42">
        <f>AB6</f>
        <v>1</v>
      </c>
      <c r="F18" s="42" t="s">
        <v>10</v>
      </c>
      <c r="G18" s="42">
        <f>Z6</f>
        <v>4</v>
      </c>
      <c r="H18" s="55"/>
      <c r="I18" s="45"/>
      <c r="J18" s="46"/>
      <c r="K18" s="54"/>
      <c r="L18" s="42">
        <f>AB10</f>
        <v>1</v>
      </c>
      <c r="M18" s="42" t="s">
        <v>10</v>
      </c>
      <c r="N18" s="42">
        <f>Z10</f>
        <v>1</v>
      </c>
      <c r="O18" s="55"/>
      <c r="P18" s="45"/>
      <c r="Q18" s="46"/>
      <c r="R18" s="54"/>
      <c r="S18" s="42">
        <f>AB14</f>
        <v>1</v>
      </c>
      <c r="T18" s="42" t="s">
        <v>10</v>
      </c>
      <c r="U18" s="42">
        <f>Z14</f>
        <v>0</v>
      </c>
      <c r="V18" s="55"/>
      <c r="W18" s="42"/>
      <c r="X18" s="78"/>
      <c r="Y18" s="40"/>
      <c r="Z18" s="40"/>
      <c r="AA18" s="40"/>
      <c r="AB18" s="40"/>
      <c r="AC18" s="40"/>
      <c r="AD18" s="41"/>
      <c r="AE18" s="42"/>
      <c r="AF18" s="54"/>
      <c r="AG18" s="42">
        <v>0</v>
      </c>
      <c r="AH18" s="42" t="s">
        <v>10</v>
      </c>
      <c r="AI18" s="42">
        <v>0</v>
      </c>
      <c r="AJ18" s="55"/>
      <c r="AK18" s="45"/>
      <c r="AL18" s="42"/>
      <c r="AM18" s="54"/>
      <c r="AN18" s="42">
        <v>4</v>
      </c>
      <c r="AO18" s="42" t="s">
        <v>10</v>
      </c>
      <c r="AP18" s="42">
        <v>0</v>
      </c>
      <c r="AQ18" s="55"/>
      <c r="AR18" s="45"/>
      <c r="AS18" s="46"/>
      <c r="AT18" s="54"/>
      <c r="AU18" s="42">
        <v>1</v>
      </c>
      <c r="AV18" s="42" t="s">
        <v>10</v>
      </c>
      <c r="AW18" s="42">
        <v>0</v>
      </c>
      <c r="AX18" s="55"/>
      <c r="AY18" s="45"/>
      <c r="AZ18" s="46"/>
      <c r="BA18" s="54"/>
      <c r="BB18" s="42">
        <v>3</v>
      </c>
      <c r="BC18" s="42" t="s">
        <v>10</v>
      </c>
      <c r="BD18" s="42">
        <v>0</v>
      </c>
      <c r="BE18" s="55"/>
      <c r="BF18" s="45"/>
      <c r="BG18" s="46"/>
      <c r="BH18" s="54"/>
      <c r="BI18" s="42">
        <v>3</v>
      </c>
      <c r="BJ18" s="42" t="s">
        <v>10</v>
      </c>
      <c r="BK18" s="42">
        <v>0</v>
      </c>
      <c r="BL18" s="55"/>
      <c r="BM18" s="45"/>
      <c r="BN18" s="42"/>
      <c r="BO18" s="54"/>
      <c r="BP18" s="42">
        <v>0</v>
      </c>
      <c r="BQ18" s="42" t="s">
        <v>10</v>
      </c>
      <c r="BR18" s="42">
        <v>0</v>
      </c>
      <c r="BS18" s="55"/>
      <c r="BT18" s="45"/>
      <c r="BU18" s="46"/>
      <c r="BV18" s="54"/>
      <c r="BW18" s="42">
        <v>1</v>
      </c>
      <c r="BX18" s="42" t="s">
        <v>10</v>
      </c>
      <c r="BY18" s="42">
        <v>0</v>
      </c>
      <c r="BZ18" s="55"/>
      <c r="CA18" s="45"/>
      <c r="CB18" s="46"/>
      <c r="CC18" s="54"/>
      <c r="CD18" s="42">
        <v>3</v>
      </c>
      <c r="CE18" s="42" t="s">
        <v>10</v>
      </c>
      <c r="CF18" s="42">
        <v>0</v>
      </c>
      <c r="CG18" s="55"/>
      <c r="CH18" s="45"/>
      <c r="CI18" s="46"/>
      <c r="CJ18" s="54"/>
      <c r="CK18" s="42">
        <v>6</v>
      </c>
      <c r="CL18" s="42" t="s">
        <v>10</v>
      </c>
      <c r="CM18" s="42">
        <v>1</v>
      </c>
      <c r="CN18" s="55"/>
      <c r="CO18" s="45"/>
      <c r="CP18" s="47"/>
      <c r="CQ18" s="48"/>
      <c r="CR18" s="48"/>
      <c r="CS18" s="48"/>
      <c r="CT18" s="49"/>
      <c r="CU18" s="49"/>
      <c r="CV18" s="50"/>
      <c r="CW18" s="51"/>
      <c r="CX18" s="52"/>
      <c r="CY18" s="53"/>
      <c r="CZ18" s="1"/>
    </row>
    <row r="19" spans="1:104" ht="12" customHeight="1" thickBot="1">
      <c r="A19" s="3"/>
      <c r="B19" s="56"/>
      <c r="C19" s="60"/>
      <c r="D19" s="60"/>
      <c r="E19" s="60"/>
      <c r="F19" s="60"/>
      <c r="G19" s="60"/>
      <c r="H19" s="60"/>
      <c r="I19" s="55"/>
      <c r="J19" s="54"/>
      <c r="K19" s="60"/>
      <c r="L19" s="60"/>
      <c r="M19" s="60"/>
      <c r="N19" s="60"/>
      <c r="O19" s="60"/>
      <c r="P19" s="55"/>
      <c r="Q19" s="54"/>
      <c r="R19" s="60"/>
      <c r="S19" s="60"/>
      <c r="T19" s="60"/>
      <c r="U19" s="60"/>
      <c r="V19" s="60"/>
      <c r="W19" s="60"/>
      <c r="X19" s="79"/>
      <c r="Y19" s="58"/>
      <c r="Z19" s="58"/>
      <c r="AA19" s="58"/>
      <c r="AB19" s="58"/>
      <c r="AC19" s="58"/>
      <c r="AD19" s="59"/>
      <c r="AE19" s="42"/>
      <c r="AF19" s="42"/>
      <c r="AG19" s="42"/>
      <c r="AH19" s="42"/>
      <c r="AI19" s="42"/>
      <c r="AJ19" s="42"/>
      <c r="AK19" s="45"/>
      <c r="AL19" s="60"/>
      <c r="AM19" s="60"/>
      <c r="AN19" s="60"/>
      <c r="AO19" s="60"/>
      <c r="AP19" s="60"/>
      <c r="AQ19" s="60"/>
      <c r="AR19" s="55"/>
      <c r="AS19" s="54"/>
      <c r="AT19" s="60"/>
      <c r="AU19" s="60"/>
      <c r="AV19" s="60"/>
      <c r="AW19" s="60"/>
      <c r="AX19" s="60"/>
      <c r="AY19" s="55"/>
      <c r="AZ19" s="54"/>
      <c r="BA19" s="60"/>
      <c r="BB19" s="60"/>
      <c r="BC19" s="60"/>
      <c r="BD19" s="60"/>
      <c r="BE19" s="60"/>
      <c r="BF19" s="55"/>
      <c r="BG19" s="54"/>
      <c r="BH19" s="60"/>
      <c r="BI19" s="60"/>
      <c r="BJ19" s="60"/>
      <c r="BK19" s="60"/>
      <c r="BL19" s="60"/>
      <c r="BM19" s="55"/>
      <c r="BN19" s="60"/>
      <c r="BO19" s="60"/>
      <c r="BP19" s="60"/>
      <c r="BQ19" s="60"/>
      <c r="BR19" s="60"/>
      <c r="BS19" s="60"/>
      <c r="BT19" s="55"/>
      <c r="BU19" s="54"/>
      <c r="BV19" s="60"/>
      <c r="BW19" s="60"/>
      <c r="BX19" s="60"/>
      <c r="BY19" s="60"/>
      <c r="BZ19" s="60"/>
      <c r="CA19" s="55"/>
      <c r="CB19" s="54"/>
      <c r="CC19" s="60"/>
      <c r="CD19" s="60"/>
      <c r="CE19" s="60"/>
      <c r="CF19" s="60"/>
      <c r="CG19" s="60"/>
      <c r="CH19" s="55"/>
      <c r="CI19" s="54"/>
      <c r="CJ19" s="60"/>
      <c r="CK19" s="60"/>
      <c r="CL19" s="60"/>
      <c r="CM19" s="60"/>
      <c r="CN19" s="60"/>
      <c r="CO19" s="55"/>
      <c r="CP19" s="61"/>
      <c r="CQ19" s="62"/>
      <c r="CR19" s="62"/>
      <c r="CS19" s="62"/>
      <c r="CT19" s="63"/>
      <c r="CU19" s="63"/>
      <c r="CV19" s="64"/>
      <c r="CW19" s="51"/>
      <c r="CX19" s="65"/>
      <c r="CY19" s="53"/>
      <c r="CZ19" s="1"/>
    </row>
    <row r="20" spans="1:104" ht="12" customHeight="1" thickTop="1">
      <c r="A20" s="22">
        <v>5</v>
      </c>
      <c r="B20" s="66" t="str">
        <f>B63</f>
        <v>上山中学校</v>
      </c>
      <c r="C20" s="69">
        <f>IF(E21="","",SUM(E21,E22))</f>
        <v>0</v>
      </c>
      <c r="D20" s="3"/>
      <c r="E20" s="68" t="str">
        <f>IF(E21="","",IF(C20=H20,"△",IF(C20&gt;H20,"○","●")))</f>
        <v>●</v>
      </c>
      <c r="F20" s="3"/>
      <c r="G20" s="3"/>
      <c r="H20" s="69">
        <f>IF(G21="","",SUM(G21,G22))</f>
        <v>6</v>
      </c>
      <c r="I20" s="81"/>
      <c r="J20" s="69">
        <f>IF(L21="","",SUM(L21,L22))</f>
        <v>0</v>
      </c>
      <c r="K20" s="3"/>
      <c r="L20" s="68" t="str">
        <f>IF(L21="","",IF(J20=O20,"△",IF(J20&gt;O20,"○","●")))</f>
        <v>●</v>
      </c>
      <c r="M20" s="3"/>
      <c r="N20" s="3"/>
      <c r="O20" s="69">
        <f>IF(N21="","",SUM(N21,N22))</f>
        <v>7</v>
      </c>
      <c r="P20" s="81"/>
      <c r="Q20" s="69">
        <f>IF(S21="","",SUM(S21,S22))</f>
        <v>2</v>
      </c>
      <c r="R20" s="3"/>
      <c r="S20" s="68" t="str">
        <f>IF(S21="","",IF(Q20=V20,"△",IF(Q20&gt;V20,"○","●")))</f>
        <v>●</v>
      </c>
      <c r="T20" s="3"/>
      <c r="U20" s="3"/>
      <c r="V20" s="69">
        <f>IF(U21="","",SUM(U21,U22))</f>
        <v>4</v>
      </c>
      <c r="W20" s="81"/>
      <c r="X20" s="69">
        <f>IF(Z21="","",SUM(Z21,Z22))</f>
        <v>1</v>
      </c>
      <c r="Y20" s="3"/>
      <c r="Z20" s="68" t="str">
        <f>IF(Z21="","",IF(X20=AC20,"△",IF(X20&gt;AC20,"○","●")))</f>
        <v>○</v>
      </c>
      <c r="AA20" s="3"/>
      <c r="AB20" s="3"/>
      <c r="AC20" s="69">
        <f>IF(AB21="","",SUM(AB21,AB22))</f>
        <v>0</v>
      </c>
      <c r="AD20" s="3"/>
      <c r="AE20" s="70"/>
      <c r="AF20" s="71"/>
      <c r="AG20" s="71"/>
      <c r="AH20" s="71"/>
      <c r="AI20" s="71"/>
      <c r="AJ20" s="71"/>
      <c r="AK20" s="72"/>
      <c r="AL20" s="69">
        <f>IF(AN21="","",SUM(AN21,AN22))</f>
        <v>8</v>
      </c>
      <c r="AM20" s="3"/>
      <c r="AN20" s="68" t="str">
        <f>IF(AN21="","",IF(AL20=AQ20,"△",IF(AL20&gt;AQ20,"○","●")))</f>
        <v>○</v>
      </c>
      <c r="AO20" s="3"/>
      <c r="AP20" s="3"/>
      <c r="AQ20" s="69">
        <f>IF(AP21="","",SUM(AP21,AP22))</f>
        <v>0</v>
      </c>
      <c r="AR20" s="81"/>
      <c r="AS20" s="69">
        <f>IF(AU21="","",SUM(AU21,AU22))</f>
        <v>2</v>
      </c>
      <c r="AT20" s="3"/>
      <c r="AU20" s="68" t="str">
        <f>IF(AU21="","",IF(AS20=AX20,"△",IF(AS20&gt;AX20,"○","●")))</f>
        <v>○</v>
      </c>
      <c r="AV20" s="3"/>
      <c r="AW20" s="3"/>
      <c r="AX20" s="69">
        <f>IF(AW21="","",SUM(AW21,AW22))</f>
        <v>0</v>
      </c>
      <c r="AY20" s="81"/>
      <c r="AZ20" s="69">
        <f>IF(BB21="","",SUM(BB21,BB22))</f>
        <v>5</v>
      </c>
      <c r="BA20" s="3"/>
      <c r="BB20" s="68" t="str">
        <f>IF(BB21="","",IF(AZ20=BE20,"△",IF(AZ20&gt;BE20,"○","●")))</f>
        <v>○</v>
      </c>
      <c r="BC20" s="3"/>
      <c r="BD20" s="3"/>
      <c r="BE20" s="69">
        <f>IF(BD21="","",SUM(BD21,BD22))</f>
        <v>1</v>
      </c>
      <c r="BF20" s="81"/>
      <c r="BG20" s="69">
        <f>IF(BI21="","",SUM(BI21,BI22))</f>
        <v>7</v>
      </c>
      <c r="BH20" s="3"/>
      <c r="BI20" s="68" t="str">
        <f>IF(BI21="","",IF(BG20=BL20,"△",IF(BG20&gt;BL20,"○","●")))</f>
        <v>○</v>
      </c>
      <c r="BJ20" s="3"/>
      <c r="BK20" s="3"/>
      <c r="BL20" s="69">
        <f>IF(BK21="","",SUM(BK21,BK22))</f>
        <v>0</v>
      </c>
      <c r="BM20" s="81"/>
      <c r="BN20" s="69">
        <f>IF(BP21="","",SUM(BP21,BP22))</f>
        <v>2</v>
      </c>
      <c r="BO20" s="3"/>
      <c r="BP20" s="68" t="str">
        <f>IF(BP21="","",IF(BN20=BS20,"△",IF(BN20&gt;BS20,"○","●")))</f>
        <v>●</v>
      </c>
      <c r="BQ20" s="3"/>
      <c r="BR20" s="3"/>
      <c r="BS20" s="69">
        <f>IF(BR21="","",SUM(BR21,BR22))</f>
        <v>4</v>
      </c>
      <c r="BT20" s="81"/>
      <c r="BU20" s="69">
        <f>IF(BW21="","",SUM(BW21,BW22))</f>
        <v>3</v>
      </c>
      <c r="BV20" s="3"/>
      <c r="BW20" s="68" t="str">
        <f>IF(BW21="","",IF(BU20=BZ20,"△",IF(BU20&gt;BZ20,"○","●")))</f>
        <v>○</v>
      </c>
      <c r="BX20" s="3"/>
      <c r="BY20" s="3"/>
      <c r="BZ20" s="69">
        <f>IF(BY21="","",SUM(BY21,BY22))</f>
        <v>1</v>
      </c>
      <c r="CA20" s="81"/>
      <c r="CB20" s="69">
        <f>IF(CD21="","",SUM(CD21,CD22))</f>
        <v>7</v>
      </c>
      <c r="CC20" s="3"/>
      <c r="CD20" s="68" t="str">
        <f>IF(CD21="","",IF(CB20=CG20,"△",IF(CB20&gt;CG20,"○","●")))</f>
        <v>○</v>
      </c>
      <c r="CE20" s="3"/>
      <c r="CF20" s="3"/>
      <c r="CG20" s="69">
        <f>IF(CF21="","",SUM(CF21,CF22))</f>
        <v>0</v>
      </c>
      <c r="CH20" s="81"/>
      <c r="CI20" s="69">
        <f>IF(CK21="","",SUM(CK21,CK22))</f>
        <v>7</v>
      </c>
      <c r="CJ20" s="3"/>
      <c r="CK20" s="68" t="str">
        <f>IF(CK21="","",IF(CI20=CN20,"△",IF(CI20&gt;CN20,"○","●")))</f>
        <v>○</v>
      </c>
      <c r="CL20" s="3"/>
      <c r="CM20" s="3"/>
      <c r="CN20" s="69">
        <f>IF(CM21="","",SUM(CM21,CM22))</f>
        <v>0</v>
      </c>
      <c r="CO20" s="81"/>
      <c r="CP20" s="31">
        <f>IF(COUNTIF($C20:$CO23,"●")+COUNTIF($C20:$CO23,"○")+COUNTIF($C20:$CO23,"△")=0,"",COUNTIF($C20:$CO23,"○")*3+COUNTIF($C20:$CO23,"△"))</f>
        <v>24</v>
      </c>
      <c r="CQ20" s="32">
        <v>8</v>
      </c>
      <c r="CR20" s="32">
        <v>4</v>
      </c>
      <c r="CS20" s="32">
        <v>0</v>
      </c>
      <c r="CT20" s="33">
        <f t="shared" ref="CT20" si="6">C20+J20+Q20+X20+AE20+AL20+AS20+AZ20+BG20+BN20+BU20+CB20+CI20</f>
        <v>44</v>
      </c>
      <c r="CU20" s="33">
        <f t="shared" ref="CU20" si="7">H20+O20+V20+AC20+AJ20+AQ20+AX20+BE20+BL20+BS20+BZ20+CG20+CN20</f>
        <v>23</v>
      </c>
      <c r="CV20" s="34">
        <f>IF(COUNTIF($C20:$CO23,"●")+COUNTIF($C20:$CO23,"○")+COUNTIF($C20:$CO23,"△")=0,"",$CT20-$CU20)</f>
        <v>21</v>
      </c>
      <c r="CW20" s="35">
        <f>IF(CP20="","",CP20*1000+CV20*10+CT20)</f>
        <v>24254</v>
      </c>
      <c r="CX20" s="36">
        <f>IF(CP20="","",RANK(CW20,$CW$4:$CW$55,0))</f>
        <v>5</v>
      </c>
      <c r="CY20" s="37"/>
      <c r="CZ20" s="1"/>
    </row>
    <row r="21" spans="1:104" ht="12" customHeight="1">
      <c r="A21" s="3"/>
      <c r="B21" s="38"/>
      <c r="C21" s="46"/>
      <c r="D21" s="43"/>
      <c r="E21" s="42">
        <f>AI5</f>
        <v>0</v>
      </c>
      <c r="F21" s="42" t="s">
        <v>10</v>
      </c>
      <c r="G21" s="42">
        <f>AG5</f>
        <v>4</v>
      </c>
      <c r="H21" s="44"/>
      <c r="I21" s="45"/>
      <c r="J21" s="46"/>
      <c r="K21" s="43"/>
      <c r="L21" s="42">
        <f>AI9</f>
        <v>0</v>
      </c>
      <c r="M21" s="42" t="s">
        <v>10</v>
      </c>
      <c r="N21" s="42">
        <f>AG9</f>
        <v>5</v>
      </c>
      <c r="O21" s="44"/>
      <c r="P21" s="45"/>
      <c r="Q21" s="46"/>
      <c r="R21" s="43"/>
      <c r="S21" s="42">
        <f>AI13</f>
        <v>0</v>
      </c>
      <c r="T21" s="42" t="s">
        <v>10</v>
      </c>
      <c r="U21" s="42">
        <f>AG13</f>
        <v>1</v>
      </c>
      <c r="V21" s="44"/>
      <c r="W21" s="45"/>
      <c r="X21" s="46"/>
      <c r="Y21" s="43"/>
      <c r="Z21" s="42">
        <f>AI17</f>
        <v>1</v>
      </c>
      <c r="AA21" s="42" t="s">
        <v>10</v>
      </c>
      <c r="AB21" s="42">
        <f>AG17</f>
        <v>0</v>
      </c>
      <c r="AC21" s="44"/>
      <c r="AD21" s="42"/>
      <c r="AE21" s="78"/>
      <c r="AF21" s="40"/>
      <c r="AG21" s="40"/>
      <c r="AH21" s="40"/>
      <c r="AI21" s="40"/>
      <c r="AJ21" s="40"/>
      <c r="AK21" s="41"/>
      <c r="AL21" s="42"/>
      <c r="AM21" s="43"/>
      <c r="AN21" s="42">
        <v>4</v>
      </c>
      <c r="AO21" s="42" t="s">
        <v>10</v>
      </c>
      <c r="AP21" s="42">
        <v>0</v>
      </c>
      <c r="AQ21" s="44"/>
      <c r="AR21" s="45"/>
      <c r="AS21" s="46"/>
      <c r="AT21" s="43"/>
      <c r="AU21" s="42">
        <v>0</v>
      </c>
      <c r="AV21" s="42" t="s">
        <v>10</v>
      </c>
      <c r="AW21" s="42">
        <v>0</v>
      </c>
      <c r="AX21" s="44"/>
      <c r="AY21" s="45"/>
      <c r="AZ21" s="46"/>
      <c r="BA21" s="43"/>
      <c r="BB21" s="42">
        <v>2</v>
      </c>
      <c r="BC21" s="42" t="s">
        <v>10</v>
      </c>
      <c r="BD21" s="42">
        <v>0</v>
      </c>
      <c r="BE21" s="44"/>
      <c r="BF21" s="45"/>
      <c r="BG21" s="46"/>
      <c r="BH21" s="43"/>
      <c r="BI21" s="42">
        <v>1</v>
      </c>
      <c r="BJ21" s="42" t="s">
        <v>10</v>
      </c>
      <c r="BK21" s="42">
        <v>0</v>
      </c>
      <c r="BL21" s="44"/>
      <c r="BM21" s="45"/>
      <c r="BN21" s="46"/>
      <c r="BO21" s="43"/>
      <c r="BP21" s="42">
        <v>0</v>
      </c>
      <c r="BQ21" s="42" t="s">
        <v>10</v>
      </c>
      <c r="BR21" s="42">
        <v>2</v>
      </c>
      <c r="BS21" s="44"/>
      <c r="BT21" s="45"/>
      <c r="BU21" s="46"/>
      <c r="BV21" s="43"/>
      <c r="BW21" s="42">
        <v>3</v>
      </c>
      <c r="BX21" s="42" t="s">
        <v>10</v>
      </c>
      <c r="BY21" s="42">
        <v>0</v>
      </c>
      <c r="BZ21" s="44"/>
      <c r="CA21" s="45"/>
      <c r="CB21" s="46"/>
      <c r="CC21" s="43"/>
      <c r="CD21" s="42">
        <v>3</v>
      </c>
      <c r="CE21" s="42" t="s">
        <v>10</v>
      </c>
      <c r="CF21" s="42">
        <v>0</v>
      </c>
      <c r="CG21" s="44"/>
      <c r="CH21" s="45"/>
      <c r="CI21" s="46"/>
      <c r="CJ21" s="43"/>
      <c r="CK21" s="42">
        <v>2</v>
      </c>
      <c r="CL21" s="42" t="s">
        <v>10</v>
      </c>
      <c r="CM21" s="42">
        <v>0</v>
      </c>
      <c r="CN21" s="44"/>
      <c r="CO21" s="45"/>
      <c r="CP21" s="47"/>
      <c r="CQ21" s="48"/>
      <c r="CR21" s="48"/>
      <c r="CS21" s="48"/>
      <c r="CT21" s="49"/>
      <c r="CU21" s="49"/>
      <c r="CV21" s="50"/>
      <c r="CW21" s="51"/>
      <c r="CX21" s="52"/>
      <c r="CY21" s="53"/>
      <c r="CZ21" s="1"/>
    </row>
    <row r="22" spans="1:104" ht="12" customHeight="1">
      <c r="A22" s="3"/>
      <c r="B22" s="38"/>
      <c r="C22" s="46"/>
      <c r="D22" s="54"/>
      <c r="E22" s="42">
        <f>AI6</f>
        <v>0</v>
      </c>
      <c r="F22" s="42" t="s">
        <v>10</v>
      </c>
      <c r="G22" s="42">
        <f>AG6</f>
        <v>2</v>
      </c>
      <c r="H22" s="55"/>
      <c r="I22" s="45"/>
      <c r="J22" s="46"/>
      <c r="K22" s="54"/>
      <c r="L22" s="42">
        <f>AI10</f>
        <v>0</v>
      </c>
      <c r="M22" s="42" t="s">
        <v>10</v>
      </c>
      <c r="N22" s="42">
        <f>AG10</f>
        <v>2</v>
      </c>
      <c r="O22" s="55"/>
      <c r="P22" s="45"/>
      <c r="Q22" s="46"/>
      <c r="R22" s="54"/>
      <c r="S22" s="42">
        <f>AI14</f>
        <v>2</v>
      </c>
      <c r="T22" s="42" t="s">
        <v>10</v>
      </c>
      <c r="U22" s="42">
        <f>AG14</f>
        <v>3</v>
      </c>
      <c r="V22" s="55"/>
      <c r="W22" s="45"/>
      <c r="X22" s="46"/>
      <c r="Y22" s="54"/>
      <c r="Z22" s="42">
        <f>AI18</f>
        <v>0</v>
      </c>
      <c r="AA22" s="42" t="s">
        <v>10</v>
      </c>
      <c r="AB22" s="42">
        <f>AG18</f>
        <v>0</v>
      </c>
      <c r="AC22" s="55"/>
      <c r="AD22" s="42"/>
      <c r="AE22" s="78"/>
      <c r="AF22" s="40"/>
      <c r="AG22" s="40"/>
      <c r="AH22" s="40"/>
      <c r="AI22" s="40"/>
      <c r="AJ22" s="40"/>
      <c r="AK22" s="41"/>
      <c r="AL22" s="42"/>
      <c r="AM22" s="54"/>
      <c r="AN22" s="42">
        <v>4</v>
      </c>
      <c r="AO22" s="42" t="s">
        <v>10</v>
      </c>
      <c r="AP22" s="42">
        <v>0</v>
      </c>
      <c r="AQ22" s="55"/>
      <c r="AR22" s="45"/>
      <c r="AS22" s="46"/>
      <c r="AT22" s="54"/>
      <c r="AU22" s="42">
        <v>2</v>
      </c>
      <c r="AV22" s="42" t="s">
        <v>10</v>
      </c>
      <c r="AW22" s="42">
        <v>0</v>
      </c>
      <c r="AX22" s="55"/>
      <c r="AY22" s="45"/>
      <c r="AZ22" s="46"/>
      <c r="BA22" s="54"/>
      <c r="BB22" s="42">
        <v>3</v>
      </c>
      <c r="BC22" s="42" t="s">
        <v>10</v>
      </c>
      <c r="BD22" s="42">
        <v>1</v>
      </c>
      <c r="BE22" s="55"/>
      <c r="BF22" s="45"/>
      <c r="BG22" s="46"/>
      <c r="BH22" s="54"/>
      <c r="BI22" s="42">
        <v>6</v>
      </c>
      <c r="BJ22" s="42" t="s">
        <v>10</v>
      </c>
      <c r="BK22" s="42">
        <v>0</v>
      </c>
      <c r="BL22" s="55"/>
      <c r="BM22" s="45"/>
      <c r="BN22" s="46"/>
      <c r="BO22" s="54"/>
      <c r="BP22" s="42">
        <v>2</v>
      </c>
      <c r="BQ22" s="42" t="s">
        <v>10</v>
      </c>
      <c r="BR22" s="42">
        <v>2</v>
      </c>
      <c r="BS22" s="55"/>
      <c r="BT22" s="45"/>
      <c r="BU22" s="46"/>
      <c r="BV22" s="54"/>
      <c r="BW22" s="42">
        <v>0</v>
      </c>
      <c r="BX22" s="42" t="s">
        <v>10</v>
      </c>
      <c r="BY22" s="42">
        <v>1</v>
      </c>
      <c r="BZ22" s="55"/>
      <c r="CA22" s="45"/>
      <c r="CB22" s="46"/>
      <c r="CC22" s="54"/>
      <c r="CD22" s="42">
        <v>4</v>
      </c>
      <c r="CE22" s="42" t="s">
        <v>10</v>
      </c>
      <c r="CF22" s="42">
        <v>0</v>
      </c>
      <c r="CG22" s="55"/>
      <c r="CH22" s="45"/>
      <c r="CI22" s="46"/>
      <c r="CJ22" s="54"/>
      <c r="CK22" s="42">
        <v>5</v>
      </c>
      <c r="CL22" s="42" t="s">
        <v>10</v>
      </c>
      <c r="CM22" s="42">
        <v>0</v>
      </c>
      <c r="CN22" s="55"/>
      <c r="CO22" s="45"/>
      <c r="CP22" s="47"/>
      <c r="CQ22" s="48"/>
      <c r="CR22" s="48"/>
      <c r="CS22" s="48"/>
      <c r="CT22" s="49"/>
      <c r="CU22" s="49"/>
      <c r="CV22" s="50"/>
      <c r="CW22" s="51"/>
      <c r="CX22" s="52"/>
      <c r="CY22" s="53"/>
      <c r="CZ22" s="1"/>
    </row>
    <row r="23" spans="1:104" ht="12" customHeight="1" thickBot="1">
      <c r="A23" s="3"/>
      <c r="B23" s="56"/>
      <c r="C23" s="54"/>
      <c r="D23" s="60"/>
      <c r="E23" s="60"/>
      <c r="F23" s="60"/>
      <c r="G23" s="60"/>
      <c r="H23" s="60"/>
      <c r="I23" s="55"/>
      <c r="J23" s="54"/>
      <c r="K23" s="60"/>
      <c r="L23" s="60"/>
      <c r="M23" s="60"/>
      <c r="N23" s="60"/>
      <c r="O23" s="60"/>
      <c r="P23" s="55"/>
      <c r="Q23" s="54"/>
      <c r="R23" s="60"/>
      <c r="S23" s="60"/>
      <c r="T23" s="60"/>
      <c r="U23" s="60"/>
      <c r="V23" s="60"/>
      <c r="W23" s="55"/>
      <c r="X23" s="54"/>
      <c r="Y23" s="60"/>
      <c r="Z23" s="60"/>
      <c r="AA23" s="60"/>
      <c r="AB23" s="60"/>
      <c r="AC23" s="60"/>
      <c r="AD23" s="60"/>
      <c r="AE23" s="79"/>
      <c r="AF23" s="58"/>
      <c r="AG23" s="58"/>
      <c r="AH23" s="58"/>
      <c r="AI23" s="58"/>
      <c r="AJ23" s="58"/>
      <c r="AK23" s="59"/>
      <c r="AL23" s="42"/>
      <c r="AM23" s="42"/>
      <c r="AN23" s="42"/>
      <c r="AO23" s="42"/>
      <c r="AP23" s="42"/>
      <c r="AQ23" s="42"/>
      <c r="AR23" s="45"/>
      <c r="AS23" s="54"/>
      <c r="AT23" s="60"/>
      <c r="AU23" s="60"/>
      <c r="AV23" s="60"/>
      <c r="AW23" s="60"/>
      <c r="AX23" s="60"/>
      <c r="AY23" s="55"/>
      <c r="AZ23" s="54"/>
      <c r="BA23" s="60"/>
      <c r="BB23" s="60"/>
      <c r="BC23" s="60"/>
      <c r="BD23" s="60"/>
      <c r="BE23" s="60"/>
      <c r="BF23" s="55"/>
      <c r="BG23" s="54"/>
      <c r="BH23" s="60"/>
      <c r="BI23" s="60"/>
      <c r="BJ23" s="60"/>
      <c r="BK23" s="60"/>
      <c r="BL23" s="60"/>
      <c r="BM23" s="55"/>
      <c r="BN23" s="54"/>
      <c r="BO23" s="60"/>
      <c r="BP23" s="60"/>
      <c r="BQ23" s="60"/>
      <c r="BR23" s="60"/>
      <c r="BS23" s="60"/>
      <c r="BT23" s="55"/>
      <c r="BU23" s="54"/>
      <c r="BV23" s="60"/>
      <c r="BW23" s="60"/>
      <c r="BX23" s="60"/>
      <c r="BY23" s="60"/>
      <c r="BZ23" s="60"/>
      <c r="CA23" s="55"/>
      <c r="CB23" s="54"/>
      <c r="CC23" s="60"/>
      <c r="CD23" s="60"/>
      <c r="CE23" s="60"/>
      <c r="CF23" s="60"/>
      <c r="CG23" s="60"/>
      <c r="CH23" s="55"/>
      <c r="CI23" s="54"/>
      <c r="CJ23" s="60"/>
      <c r="CK23" s="60"/>
      <c r="CL23" s="60"/>
      <c r="CM23" s="60"/>
      <c r="CN23" s="60"/>
      <c r="CO23" s="55"/>
      <c r="CP23" s="61"/>
      <c r="CQ23" s="62"/>
      <c r="CR23" s="62"/>
      <c r="CS23" s="62"/>
      <c r="CT23" s="63"/>
      <c r="CU23" s="63"/>
      <c r="CV23" s="64"/>
      <c r="CW23" s="51"/>
      <c r="CX23" s="65"/>
      <c r="CY23" s="53"/>
      <c r="CZ23" s="1"/>
    </row>
    <row r="24" spans="1:104" ht="12" customHeight="1" thickTop="1">
      <c r="A24" s="22">
        <v>6</v>
      </c>
      <c r="B24" s="66" t="str">
        <f>B64</f>
        <v>FC亀田</v>
      </c>
      <c r="C24" s="73">
        <f>IF(E25="","",SUM(E25,E26))</f>
        <v>0</v>
      </c>
      <c r="D24" s="74"/>
      <c r="E24" s="75" t="str">
        <f>IF(E25="","",IF(C24=H24,"△",IF(C24&gt;H24,"○","●")))</f>
        <v>●</v>
      </c>
      <c r="F24" s="74"/>
      <c r="G24" s="74"/>
      <c r="H24" s="73">
        <f>IF(G25="","",SUM(G25,G26))</f>
        <v>3</v>
      </c>
      <c r="I24" s="76"/>
      <c r="J24" s="77">
        <f>IF(L25="","",L25+L26)</f>
        <v>1</v>
      </c>
      <c r="K24" s="74"/>
      <c r="L24" s="75" t="str">
        <f>IF(L25="","",IF(J24=O24,"△",IF(J24&gt;O24,"○","●")))</f>
        <v>●</v>
      </c>
      <c r="M24" s="74"/>
      <c r="N24" s="74"/>
      <c r="O24" s="73">
        <f>IF(N25="","",N25+N26)</f>
        <v>3</v>
      </c>
      <c r="P24" s="76"/>
      <c r="Q24" s="77">
        <f>IF(S25="","",S25+S26)</f>
        <v>0</v>
      </c>
      <c r="R24" s="74"/>
      <c r="S24" s="75" t="str">
        <f>IF(S25="","",IF(Q24=V24,"△",IF(Q24&gt;V24,"○","●")))</f>
        <v>●</v>
      </c>
      <c r="T24" s="74"/>
      <c r="U24" s="74"/>
      <c r="V24" s="73">
        <f>IF(U25="","",U25+U26)</f>
        <v>8</v>
      </c>
      <c r="W24" s="76"/>
      <c r="X24" s="77">
        <f>IF(Z25="","",Z25+Z26)</f>
        <v>0</v>
      </c>
      <c r="Y24" s="74"/>
      <c r="Z24" s="75" t="str">
        <f>IF(Z25="","",IF(X24=AC24,"△",IF(X24&gt;AC24,"○","●")))</f>
        <v>●</v>
      </c>
      <c r="AA24" s="74"/>
      <c r="AB24" s="74"/>
      <c r="AC24" s="73">
        <f>IF(AB25="","",AB25+AB26)</f>
        <v>7</v>
      </c>
      <c r="AD24" s="76"/>
      <c r="AE24" s="67">
        <f>IF(AG25="","",AG25+AG26)</f>
        <v>0</v>
      </c>
      <c r="AF24" s="3"/>
      <c r="AG24" s="68" t="str">
        <f>IF(AG25="","",IF(AE24=AJ24,"△",IF(AE24&gt;AJ24,"○","●")))</f>
        <v>●</v>
      </c>
      <c r="AH24" s="3"/>
      <c r="AI24" s="3"/>
      <c r="AJ24" s="69">
        <f>IF(AI25="","",AI25+AI26)</f>
        <v>8</v>
      </c>
      <c r="AK24" s="3"/>
      <c r="AL24" s="70"/>
      <c r="AM24" s="71"/>
      <c r="AN24" s="71"/>
      <c r="AO24" s="71"/>
      <c r="AP24" s="71"/>
      <c r="AQ24" s="71"/>
      <c r="AR24" s="72"/>
      <c r="AS24" s="73">
        <f>IF(AU25="","",AU25+AU26)</f>
        <v>3</v>
      </c>
      <c r="AT24" s="74"/>
      <c r="AU24" s="75" t="str">
        <f>IF(AU25="","",IF(AS24=AX24,"△",IF(AS24&gt;AX24,"○","●")))</f>
        <v>○</v>
      </c>
      <c r="AV24" s="74"/>
      <c r="AW24" s="74"/>
      <c r="AX24" s="73">
        <f>IF(AW25="","",AW25+AW26)</f>
        <v>0</v>
      </c>
      <c r="AY24" s="76"/>
      <c r="AZ24" s="69">
        <f>IF(BB25="","",SUM(BB25,BB26))</f>
        <v>2</v>
      </c>
      <c r="BA24" s="3"/>
      <c r="BB24" s="75" t="str">
        <f>IF(BB25="","",IF(AZ24=BE24,"△",IF(AZ24&gt;BE24,"○","●")))</f>
        <v>○</v>
      </c>
      <c r="BC24" s="74"/>
      <c r="BD24" s="74"/>
      <c r="BE24" s="73">
        <f>IF(BD25="","",BD25+BD26)</f>
        <v>1</v>
      </c>
      <c r="BF24" s="76"/>
      <c r="BG24" s="77">
        <f>IF(BI25="","",BI25+BI26)</f>
        <v>2</v>
      </c>
      <c r="BH24" s="74"/>
      <c r="BI24" s="75" t="str">
        <f>IF(BI25="","",IF(BG24=BL24,"△",IF(BG24&gt;BL24,"○","●")))</f>
        <v>○</v>
      </c>
      <c r="BJ24" s="74"/>
      <c r="BK24" s="74"/>
      <c r="BL24" s="73">
        <f>IF(BK25="","",BK25+BK26)</f>
        <v>0</v>
      </c>
      <c r="BM24" s="76"/>
      <c r="BN24" s="69">
        <f>IF(BP25="","",SUM(BP25,BP26))</f>
        <v>15</v>
      </c>
      <c r="BO24" s="3"/>
      <c r="BP24" s="68" t="str">
        <f>IF(BP25="","",IF(BN24=BS24,"△",IF(BN24&gt;BS24,"○","●")))</f>
        <v>○</v>
      </c>
      <c r="BQ24" s="3"/>
      <c r="BR24" s="3"/>
      <c r="BS24" s="69">
        <f>IF(BR25="","",SUM(BR25,BR26))</f>
        <v>0</v>
      </c>
      <c r="BT24" s="81"/>
      <c r="BU24" s="77">
        <f>IF(BW25="","",BW25+BW26)</f>
        <v>5</v>
      </c>
      <c r="BV24" s="74"/>
      <c r="BW24" s="75" t="str">
        <f>IF(BW25="","",IF(BU24=BZ24,"△",IF(BU24&gt;BZ24,"○","●")))</f>
        <v>○</v>
      </c>
      <c r="BX24" s="74"/>
      <c r="BY24" s="74"/>
      <c r="BZ24" s="73">
        <f>IF(BY25="","",BY25+BY26)</f>
        <v>1</v>
      </c>
      <c r="CA24" s="76"/>
      <c r="CB24" s="69">
        <f>IF(CD25="","",SUM(CD25,CD26))</f>
        <v>7</v>
      </c>
      <c r="CC24" s="3"/>
      <c r="CD24" s="75" t="str">
        <f>IF(CD25="","",IF(CB24=CG24,"△",IF(CB24&gt;CG24,"○","●")))</f>
        <v>○</v>
      </c>
      <c r="CE24" s="74"/>
      <c r="CF24" s="74"/>
      <c r="CG24" s="73">
        <f>IF(CF25="","",CF25+CF26)</f>
        <v>1</v>
      </c>
      <c r="CH24" s="76"/>
      <c r="CI24" s="77">
        <f>IF(CK25="","",CK25+CK26)</f>
        <v>9</v>
      </c>
      <c r="CJ24" s="74"/>
      <c r="CK24" s="75" t="str">
        <f>IF(CK25="","",IF(CI24=CN24,"△",IF(CI24&gt;CN24,"○","●")))</f>
        <v>○</v>
      </c>
      <c r="CL24" s="74"/>
      <c r="CM24" s="74"/>
      <c r="CN24" s="73">
        <f>IF(CM25="","",CM25+CM26)</f>
        <v>0</v>
      </c>
      <c r="CO24" s="76"/>
      <c r="CP24" s="31">
        <f>IF(COUNTIF($C24:$CO27,"●")+COUNTIF($C24:$CO27,"○")+COUNTIF($C24:$CO27,"△")=0,"",COUNTIF($C24:$CO27,"○")*3+COUNTIF($C24:$CO27,"△"))</f>
        <v>21</v>
      </c>
      <c r="CQ24" s="32">
        <v>7</v>
      </c>
      <c r="CR24" s="32">
        <v>5</v>
      </c>
      <c r="CS24" s="32">
        <v>0</v>
      </c>
      <c r="CT24" s="33">
        <f t="shared" ref="CT24" si="8">C24+J24+Q24+X24+AE24+AL24+AS24+AZ24+BG24+BN24+BU24+CB24+CI24</f>
        <v>44</v>
      </c>
      <c r="CU24" s="33">
        <f t="shared" ref="CU24" si="9">H24+O24+V24+AC24+AJ24+AQ24+AX24+BE24+BL24+BS24+BZ24+CG24+CN24</f>
        <v>32</v>
      </c>
      <c r="CV24" s="34">
        <f>IF(COUNTIF($C24:$CO27,"●")+COUNTIF($C24:$CO27,"○")+COUNTIF($C24:$CO27,"△")=0,"",$CT24-$CU24)</f>
        <v>12</v>
      </c>
      <c r="CW24" s="35">
        <f>IF(CP24="","",CP24*1000+CV24*10+CT24)</f>
        <v>21164</v>
      </c>
      <c r="CX24" s="36">
        <f>IF(CP24="","",RANK(CW24,$CW$4:$CW$55,0))</f>
        <v>6</v>
      </c>
      <c r="CY24" s="37"/>
      <c r="CZ24" s="1"/>
    </row>
    <row r="25" spans="1:104" ht="12" customHeight="1">
      <c r="A25" s="3"/>
      <c r="B25" s="38"/>
      <c r="C25" s="42"/>
      <c r="D25" s="43"/>
      <c r="E25" s="42">
        <f>AP5</f>
        <v>0</v>
      </c>
      <c r="F25" s="42" t="s">
        <v>10</v>
      </c>
      <c r="G25" s="42">
        <f>AN5</f>
        <v>0</v>
      </c>
      <c r="H25" s="44"/>
      <c r="I25" s="45"/>
      <c r="J25" s="46"/>
      <c r="K25" s="43"/>
      <c r="L25" s="42">
        <f>AP9</f>
        <v>1</v>
      </c>
      <c r="M25" s="42" t="s">
        <v>10</v>
      </c>
      <c r="N25" s="42">
        <f>AN9</f>
        <v>2</v>
      </c>
      <c r="O25" s="44"/>
      <c r="P25" s="45"/>
      <c r="Q25" s="46"/>
      <c r="R25" s="43"/>
      <c r="S25" s="42">
        <f>AP13</f>
        <v>0</v>
      </c>
      <c r="T25" s="42" t="s">
        <v>10</v>
      </c>
      <c r="U25" s="42">
        <f>AN13</f>
        <v>6</v>
      </c>
      <c r="V25" s="44"/>
      <c r="W25" s="45"/>
      <c r="X25" s="46"/>
      <c r="Y25" s="43"/>
      <c r="Z25" s="42">
        <f>AP17</f>
        <v>0</v>
      </c>
      <c r="AA25" s="42" t="s">
        <v>10</v>
      </c>
      <c r="AB25" s="42">
        <f>AN17</f>
        <v>3</v>
      </c>
      <c r="AC25" s="44"/>
      <c r="AD25" s="45"/>
      <c r="AE25" s="46"/>
      <c r="AF25" s="43"/>
      <c r="AG25" s="42">
        <f>AP21</f>
        <v>0</v>
      </c>
      <c r="AH25" s="42" t="s">
        <v>10</v>
      </c>
      <c r="AI25" s="42">
        <f>AN21</f>
        <v>4</v>
      </c>
      <c r="AJ25" s="44"/>
      <c r="AK25" s="42"/>
      <c r="AL25" s="78"/>
      <c r="AM25" s="40"/>
      <c r="AN25" s="40"/>
      <c r="AO25" s="40"/>
      <c r="AP25" s="40"/>
      <c r="AQ25" s="40"/>
      <c r="AR25" s="41"/>
      <c r="AS25" s="42"/>
      <c r="AT25" s="43"/>
      <c r="AU25" s="42">
        <v>2</v>
      </c>
      <c r="AV25" s="42" t="s">
        <v>10</v>
      </c>
      <c r="AW25" s="42">
        <v>0</v>
      </c>
      <c r="AX25" s="44"/>
      <c r="AY25" s="45"/>
      <c r="AZ25" s="46"/>
      <c r="BA25" s="43"/>
      <c r="BB25" s="42">
        <v>1</v>
      </c>
      <c r="BC25" s="42" t="s">
        <v>10</v>
      </c>
      <c r="BD25" s="42">
        <v>1</v>
      </c>
      <c r="BE25" s="44"/>
      <c r="BF25" s="45"/>
      <c r="BG25" s="46"/>
      <c r="BH25" s="43"/>
      <c r="BI25" s="42">
        <v>0</v>
      </c>
      <c r="BJ25" s="42" t="s">
        <v>10</v>
      </c>
      <c r="BK25" s="42">
        <v>0</v>
      </c>
      <c r="BL25" s="44"/>
      <c r="BM25" s="45"/>
      <c r="BN25" s="46"/>
      <c r="BO25" s="43"/>
      <c r="BP25" s="42">
        <v>8</v>
      </c>
      <c r="BQ25" s="42" t="s">
        <v>10</v>
      </c>
      <c r="BR25" s="42">
        <v>0</v>
      </c>
      <c r="BS25" s="44"/>
      <c r="BT25" s="45"/>
      <c r="BU25" s="46"/>
      <c r="BV25" s="43"/>
      <c r="BW25" s="42">
        <v>1</v>
      </c>
      <c r="BX25" s="42" t="s">
        <v>10</v>
      </c>
      <c r="BY25" s="42">
        <v>1</v>
      </c>
      <c r="BZ25" s="44"/>
      <c r="CA25" s="45"/>
      <c r="CB25" s="46"/>
      <c r="CC25" s="43"/>
      <c r="CD25" s="42">
        <v>5</v>
      </c>
      <c r="CE25" s="42" t="s">
        <v>10</v>
      </c>
      <c r="CF25" s="42">
        <v>0</v>
      </c>
      <c r="CG25" s="44"/>
      <c r="CH25" s="45"/>
      <c r="CI25" s="46"/>
      <c r="CJ25" s="43"/>
      <c r="CK25" s="42">
        <v>5</v>
      </c>
      <c r="CL25" s="42" t="s">
        <v>10</v>
      </c>
      <c r="CM25" s="42">
        <v>0</v>
      </c>
      <c r="CN25" s="44"/>
      <c r="CO25" s="45"/>
      <c r="CP25" s="47"/>
      <c r="CQ25" s="48"/>
      <c r="CR25" s="48"/>
      <c r="CS25" s="48"/>
      <c r="CT25" s="49"/>
      <c r="CU25" s="49"/>
      <c r="CV25" s="50"/>
      <c r="CW25" s="51"/>
      <c r="CX25" s="52"/>
      <c r="CY25" s="53"/>
      <c r="CZ25" s="1"/>
    </row>
    <row r="26" spans="1:104" ht="12" customHeight="1">
      <c r="A26" s="3"/>
      <c r="B26" s="38"/>
      <c r="C26" s="42"/>
      <c r="D26" s="54"/>
      <c r="E26" s="42">
        <f>AP6</f>
        <v>0</v>
      </c>
      <c r="F26" s="42" t="s">
        <v>10</v>
      </c>
      <c r="G26" s="42">
        <f>AN6</f>
        <v>3</v>
      </c>
      <c r="H26" s="55"/>
      <c r="I26" s="45"/>
      <c r="J26" s="46"/>
      <c r="K26" s="54"/>
      <c r="L26" s="42">
        <f>AP10</f>
        <v>0</v>
      </c>
      <c r="M26" s="42" t="s">
        <v>10</v>
      </c>
      <c r="N26" s="42">
        <f>AN10</f>
        <v>1</v>
      </c>
      <c r="O26" s="55"/>
      <c r="P26" s="45"/>
      <c r="Q26" s="46"/>
      <c r="R26" s="54"/>
      <c r="S26" s="42">
        <f>AP14</f>
        <v>0</v>
      </c>
      <c r="T26" s="42" t="s">
        <v>10</v>
      </c>
      <c r="U26" s="42">
        <f>AN14</f>
        <v>2</v>
      </c>
      <c r="V26" s="55"/>
      <c r="W26" s="45"/>
      <c r="X26" s="46"/>
      <c r="Y26" s="54"/>
      <c r="Z26" s="42">
        <f>AP18</f>
        <v>0</v>
      </c>
      <c r="AA26" s="42" t="s">
        <v>10</v>
      </c>
      <c r="AB26" s="42">
        <f>AN18</f>
        <v>4</v>
      </c>
      <c r="AC26" s="55"/>
      <c r="AD26" s="45"/>
      <c r="AE26" s="46"/>
      <c r="AF26" s="54"/>
      <c r="AG26" s="42">
        <f>AP22</f>
        <v>0</v>
      </c>
      <c r="AH26" s="42" t="s">
        <v>10</v>
      </c>
      <c r="AI26" s="42">
        <f>AN22</f>
        <v>4</v>
      </c>
      <c r="AJ26" s="55"/>
      <c r="AK26" s="42"/>
      <c r="AL26" s="78"/>
      <c r="AM26" s="40"/>
      <c r="AN26" s="40"/>
      <c r="AO26" s="40"/>
      <c r="AP26" s="40"/>
      <c r="AQ26" s="40"/>
      <c r="AR26" s="41"/>
      <c r="AS26" s="42"/>
      <c r="AT26" s="54"/>
      <c r="AU26" s="42">
        <v>1</v>
      </c>
      <c r="AV26" s="42" t="s">
        <v>10</v>
      </c>
      <c r="AW26" s="42">
        <v>0</v>
      </c>
      <c r="AX26" s="55"/>
      <c r="AY26" s="45"/>
      <c r="AZ26" s="46"/>
      <c r="BA26" s="54"/>
      <c r="BB26" s="42">
        <v>1</v>
      </c>
      <c r="BC26" s="42" t="s">
        <v>10</v>
      </c>
      <c r="BD26" s="42">
        <v>0</v>
      </c>
      <c r="BE26" s="55"/>
      <c r="BF26" s="45"/>
      <c r="BG26" s="46"/>
      <c r="BH26" s="54"/>
      <c r="BI26" s="42">
        <v>2</v>
      </c>
      <c r="BJ26" s="42" t="s">
        <v>10</v>
      </c>
      <c r="BK26" s="42">
        <v>0</v>
      </c>
      <c r="BL26" s="55"/>
      <c r="BM26" s="45"/>
      <c r="BN26" s="46"/>
      <c r="BO26" s="54"/>
      <c r="BP26" s="42">
        <v>7</v>
      </c>
      <c r="BQ26" s="42" t="s">
        <v>10</v>
      </c>
      <c r="BR26" s="42">
        <v>0</v>
      </c>
      <c r="BS26" s="55"/>
      <c r="BT26" s="45"/>
      <c r="BU26" s="46"/>
      <c r="BV26" s="54"/>
      <c r="BW26" s="42">
        <v>4</v>
      </c>
      <c r="BX26" s="42" t="s">
        <v>10</v>
      </c>
      <c r="BY26" s="42">
        <v>0</v>
      </c>
      <c r="BZ26" s="55"/>
      <c r="CA26" s="45"/>
      <c r="CB26" s="46"/>
      <c r="CC26" s="54"/>
      <c r="CD26" s="42">
        <v>2</v>
      </c>
      <c r="CE26" s="42" t="s">
        <v>10</v>
      </c>
      <c r="CF26" s="42">
        <v>1</v>
      </c>
      <c r="CG26" s="55"/>
      <c r="CH26" s="45"/>
      <c r="CI26" s="46"/>
      <c r="CJ26" s="54"/>
      <c r="CK26" s="42">
        <v>4</v>
      </c>
      <c r="CL26" s="42" t="s">
        <v>10</v>
      </c>
      <c r="CM26" s="42">
        <v>0</v>
      </c>
      <c r="CN26" s="55"/>
      <c r="CO26" s="45"/>
      <c r="CP26" s="47"/>
      <c r="CQ26" s="48"/>
      <c r="CR26" s="48"/>
      <c r="CS26" s="48"/>
      <c r="CT26" s="49"/>
      <c r="CU26" s="49"/>
      <c r="CV26" s="50"/>
      <c r="CW26" s="51"/>
      <c r="CX26" s="52"/>
      <c r="CY26" s="53"/>
      <c r="CZ26" s="1"/>
    </row>
    <row r="27" spans="1:104" ht="12" customHeight="1" thickBot="1">
      <c r="A27" s="3"/>
      <c r="B27" s="56"/>
      <c r="C27" s="60"/>
      <c r="D27" s="60"/>
      <c r="E27" s="60"/>
      <c r="F27" s="60"/>
      <c r="G27" s="60"/>
      <c r="H27" s="60"/>
      <c r="I27" s="55"/>
      <c r="J27" s="54"/>
      <c r="K27" s="60"/>
      <c r="L27" s="60"/>
      <c r="M27" s="60"/>
      <c r="N27" s="60"/>
      <c r="O27" s="60"/>
      <c r="P27" s="55"/>
      <c r="Q27" s="54"/>
      <c r="R27" s="60"/>
      <c r="S27" s="60"/>
      <c r="T27" s="60"/>
      <c r="U27" s="60"/>
      <c r="V27" s="60"/>
      <c r="W27" s="55"/>
      <c r="X27" s="54"/>
      <c r="Y27" s="60"/>
      <c r="Z27" s="60"/>
      <c r="AA27" s="60"/>
      <c r="AB27" s="60"/>
      <c r="AC27" s="60"/>
      <c r="AD27" s="55"/>
      <c r="AE27" s="54"/>
      <c r="AF27" s="60"/>
      <c r="AG27" s="60"/>
      <c r="AH27" s="60"/>
      <c r="AI27" s="60"/>
      <c r="AJ27" s="60"/>
      <c r="AK27" s="60"/>
      <c r="AL27" s="79"/>
      <c r="AM27" s="58"/>
      <c r="AN27" s="58"/>
      <c r="AO27" s="58"/>
      <c r="AP27" s="58"/>
      <c r="AQ27" s="58"/>
      <c r="AR27" s="59"/>
      <c r="AS27" s="42"/>
      <c r="AT27" s="42"/>
      <c r="AU27" s="42"/>
      <c r="AV27" s="42"/>
      <c r="AW27" s="42"/>
      <c r="AX27" s="42"/>
      <c r="AY27" s="45"/>
      <c r="AZ27" s="54"/>
      <c r="BA27" s="60"/>
      <c r="BB27" s="60"/>
      <c r="BC27" s="60"/>
      <c r="BD27" s="60"/>
      <c r="BE27" s="60"/>
      <c r="BF27" s="55"/>
      <c r="BG27" s="54"/>
      <c r="BH27" s="60"/>
      <c r="BI27" s="60"/>
      <c r="BJ27" s="60"/>
      <c r="BK27" s="60"/>
      <c r="BL27" s="60"/>
      <c r="BM27" s="55"/>
      <c r="BN27" s="54"/>
      <c r="BO27" s="60"/>
      <c r="BP27" s="60"/>
      <c r="BQ27" s="60"/>
      <c r="BR27" s="60"/>
      <c r="BS27" s="60"/>
      <c r="BT27" s="55"/>
      <c r="BU27" s="54"/>
      <c r="BV27" s="60"/>
      <c r="BW27" s="60"/>
      <c r="BX27" s="60"/>
      <c r="BY27" s="60"/>
      <c r="BZ27" s="60"/>
      <c r="CA27" s="55"/>
      <c r="CB27" s="54"/>
      <c r="CC27" s="60"/>
      <c r="CD27" s="60"/>
      <c r="CE27" s="60"/>
      <c r="CF27" s="60"/>
      <c r="CG27" s="60"/>
      <c r="CH27" s="55"/>
      <c r="CI27" s="54"/>
      <c r="CJ27" s="60"/>
      <c r="CK27" s="60"/>
      <c r="CL27" s="60"/>
      <c r="CM27" s="60"/>
      <c r="CN27" s="60"/>
      <c r="CO27" s="55"/>
      <c r="CP27" s="61"/>
      <c r="CQ27" s="62"/>
      <c r="CR27" s="62"/>
      <c r="CS27" s="62"/>
      <c r="CT27" s="63"/>
      <c r="CU27" s="63"/>
      <c r="CV27" s="64"/>
      <c r="CW27" s="51"/>
      <c r="CX27" s="65"/>
      <c r="CY27" s="53"/>
      <c r="CZ27" s="1"/>
    </row>
    <row r="28" spans="1:104" ht="12" customHeight="1" thickTop="1">
      <c r="A28" s="22">
        <v>7</v>
      </c>
      <c r="B28" s="66" t="str">
        <f>B65</f>
        <v>関屋FC</v>
      </c>
      <c r="C28" s="69">
        <f>IF(E29="","",SUM(E29,E30))</f>
        <v>1</v>
      </c>
      <c r="D28" s="3"/>
      <c r="E28" s="68" t="str">
        <f>IF(E29="","",IF(C28=H28,"△",IF(C28&gt;H28,"○","●")))</f>
        <v>●</v>
      </c>
      <c r="F28" s="3"/>
      <c r="G28" s="3"/>
      <c r="H28" s="69">
        <f>IF(G29="","",SUM(G29,G30))</f>
        <v>18</v>
      </c>
      <c r="I28" s="81"/>
      <c r="J28" s="69">
        <f>IF(L29="","",SUM(L29,L30))</f>
        <v>0</v>
      </c>
      <c r="K28" s="3"/>
      <c r="L28" s="68" t="str">
        <f>IF(L29="","",IF(J28=O28,"△",IF(J28&gt;O28,"○","●")))</f>
        <v>●</v>
      </c>
      <c r="M28" s="3"/>
      <c r="N28" s="3"/>
      <c r="O28" s="69">
        <f>IF(N29="","",SUM(N29,N30))</f>
        <v>21</v>
      </c>
      <c r="P28" s="81"/>
      <c r="Q28" s="69">
        <f>IF(S29="","",SUM(S29,S30))</f>
        <v>1</v>
      </c>
      <c r="R28" s="3"/>
      <c r="S28" s="68" t="str">
        <f>IF(S29="","",IF(Q28=V28,"△",IF(Q28&gt;V28,"○","●")))</f>
        <v>●</v>
      </c>
      <c r="T28" s="3"/>
      <c r="U28" s="3"/>
      <c r="V28" s="69">
        <f>IF(U29="","",SUM(U29,U30))</f>
        <v>15</v>
      </c>
      <c r="W28" s="81"/>
      <c r="X28" s="69">
        <f>IF(Z29="","",SUM(Z29,Z30))</f>
        <v>0</v>
      </c>
      <c r="Y28" s="3"/>
      <c r="Z28" s="68" t="str">
        <f>IF(Z29="","",IF(X28=AC28,"△",IF(X28&gt;AC28,"○","●")))</f>
        <v>●</v>
      </c>
      <c r="AA28" s="3"/>
      <c r="AB28" s="3"/>
      <c r="AC28" s="69">
        <f>IF(AB29="","",SUM(AB29,AB30))</f>
        <v>6</v>
      </c>
      <c r="AD28" s="81"/>
      <c r="AE28" s="69">
        <f>IF(AG29="","",SUM(AG29,AG30))</f>
        <v>0</v>
      </c>
      <c r="AF28" s="3"/>
      <c r="AG28" s="68" t="str">
        <f>IF(AG29="","",IF(AE28=AJ28,"△",IF(AE28&gt;AJ28,"○","●")))</f>
        <v>●</v>
      </c>
      <c r="AH28" s="3"/>
      <c r="AI28" s="3"/>
      <c r="AJ28" s="69">
        <f>IF(AI29="","",SUM(AI29,AI30))</f>
        <v>2</v>
      </c>
      <c r="AK28" s="81"/>
      <c r="AL28" s="69">
        <f>IF(AN29="","",SUM(AN29,AN30))</f>
        <v>0</v>
      </c>
      <c r="AM28" s="3"/>
      <c r="AN28" s="68" t="str">
        <f>IF(AN29="","",IF(AL28=AQ28,"△",IF(AL28&gt;AQ28,"○","●")))</f>
        <v>●</v>
      </c>
      <c r="AO28" s="3"/>
      <c r="AP28" s="3"/>
      <c r="AQ28" s="69">
        <f>IF(AP29="","",SUM(AP29,AP30))</f>
        <v>3</v>
      </c>
      <c r="AR28" s="3"/>
      <c r="AS28" s="70"/>
      <c r="AT28" s="71"/>
      <c r="AU28" s="71"/>
      <c r="AV28" s="71"/>
      <c r="AW28" s="71"/>
      <c r="AX28" s="71"/>
      <c r="AY28" s="72"/>
      <c r="AZ28" s="69">
        <f>IF(BB29="","",SUM(BB29,BB30))</f>
        <v>0</v>
      </c>
      <c r="BA28" s="3"/>
      <c r="BB28" s="68" t="str">
        <f>IF(BB29="","",IF(AZ28=BE28,"△",IF(AZ28&gt;BE28,"○","●")))</f>
        <v>●</v>
      </c>
      <c r="BC28" s="3"/>
      <c r="BD28" s="3"/>
      <c r="BE28" s="69">
        <f>IF(BD29="","",SUM(BD29,BD30))</f>
        <v>1</v>
      </c>
      <c r="BF28" s="81"/>
      <c r="BG28" s="69">
        <f>IF(BI29="","",SUM(BI29,BI30))</f>
        <v>3</v>
      </c>
      <c r="BH28" s="3"/>
      <c r="BI28" s="68" t="str">
        <f>IF(BI29="","",IF(BG28=BL28,"△",IF(BG28&gt;BL28,"○","●")))</f>
        <v>○</v>
      </c>
      <c r="BJ28" s="3"/>
      <c r="BK28" s="3"/>
      <c r="BL28" s="69">
        <f>IF(BK29="","",SUM(BK29,BK30))</f>
        <v>1</v>
      </c>
      <c r="BM28" s="81"/>
      <c r="BN28" s="69">
        <f>IF(BP29="","",SUM(BP29,BP30))</f>
        <v>3</v>
      </c>
      <c r="BO28" s="3"/>
      <c r="BP28" s="68" t="str">
        <f>IF(BP29="","",IF(BN28=BS28,"△",IF(BN28&gt;BS28,"○","●")))</f>
        <v>○</v>
      </c>
      <c r="BQ28" s="3"/>
      <c r="BR28" s="3"/>
      <c r="BS28" s="69">
        <f>IF(BR29="","",SUM(BR29,BR30))</f>
        <v>2</v>
      </c>
      <c r="BT28" s="81"/>
      <c r="BU28" s="77">
        <f>IF(BW29="","",BW29+BW30)</f>
        <v>2</v>
      </c>
      <c r="BV28" s="74"/>
      <c r="BW28" s="75" t="str">
        <f>IF(BW29="","",IF(BU28=BZ28,"△",IF(BU28&gt;BZ28,"○","●")))</f>
        <v>○</v>
      </c>
      <c r="BX28" s="74"/>
      <c r="BY28" s="74"/>
      <c r="BZ28" s="73">
        <f>IF(BY29="","",BY29+BY30)</f>
        <v>0</v>
      </c>
      <c r="CA28" s="76"/>
      <c r="CB28" s="69">
        <f>IF(CD29="","",SUM(CD29,CD30))</f>
        <v>3</v>
      </c>
      <c r="CC28" s="3"/>
      <c r="CD28" s="68" t="str">
        <f>IF(CD29="","",IF(CB28=CG28,"△",IF(CB28&gt;CG28,"○","●")))</f>
        <v>○</v>
      </c>
      <c r="CE28" s="3"/>
      <c r="CF28" s="3"/>
      <c r="CG28" s="69">
        <f>IF(CF29="","",SUM(CF29,CF30))</f>
        <v>0</v>
      </c>
      <c r="CH28" s="81"/>
      <c r="CI28" s="69">
        <f>IF(CK29="","",SUM(CK29,CK30))</f>
        <v>7</v>
      </c>
      <c r="CJ28" s="3"/>
      <c r="CK28" s="68" t="str">
        <f>IF(CK29="","",IF(CI28=CN28,"△",IF(CI28&gt;CN28,"○","●")))</f>
        <v>○</v>
      </c>
      <c r="CL28" s="3"/>
      <c r="CM28" s="3"/>
      <c r="CN28" s="69">
        <f>IF(CM29="","",SUM(CM29,CM30))</f>
        <v>0</v>
      </c>
      <c r="CO28" s="81"/>
      <c r="CP28" s="31">
        <f>IF(COUNTIF($C28:$CO31,"●")+COUNTIF($C28:$CO31,"○")+COUNTIF($C28:$CO31,"△")=0,"",COUNTIF($C28:$CO31,"○")*3+COUNTIF($C28:$CO31,"△"))</f>
        <v>15</v>
      </c>
      <c r="CQ28" s="32">
        <v>5</v>
      </c>
      <c r="CR28" s="32">
        <v>7</v>
      </c>
      <c r="CS28" s="32">
        <v>0</v>
      </c>
      <c r="CT28" s="33">
        <f t="shared" ref="CT28" si="10">C28+J28+Q28+X28+AE28+AL28+AS28+AZ28+BG28+BN28+BU28+CB28+CI28</f>
        <v>20</v>
      </c>
      <c r="CU28" s="33">
        <f t="shared" ref="CU28" si="11">H28+O28+V28+AC28+AJ28+AQ28+AX28+BE28+BL28+BS28+BZ28+CG28+CN28</f>
        <v>69</v>
      </c>
      <c r="CV28" s="34">
        <f>IF(COUNTIF($C28:$CO31,"●")+COUNTIF($C28:$CO31,"○")+COUNTIF($C28:$CO31,"△")=0,"",$CT28-$CU28)</f>
        <v>-49</v>
      </c>
      <c r="CW28" s="35">
        <f>IF(CP28="","",CP28*1000+CV28*10+CT28)</f>
        <v>14530</v>
      </c>
      <c r="CX28" s="36">
        <f>IF(CP28="","",RANK(CW28,$CW$4:$CW$55,0))</f>
        <v>7</v>
      </c>
      <c r="CY28" s="37"/>
      <c r="CZ28" s="1"/>
    </row>
    <row r="29" spans="1:104" ht="12" customHeight="1">
      <c r="A29" s="3"/>
      <c r="B29" s="38"/>
      <c r="C29" s="46"/>
      <c r="D29" s="43"/>
      <c r="E29" s="42">
        <f>AW5</f>
        <v>0</v>
      </c>
      <c r="F29" s="42" t="s">
        <v>10</v>
      </c>
      <c r="G29" s="42">
        <f>AU5</f>
        <v>11</v>
      </c>
      <c r="H29" s="44"/>
      <c r="I29" s="45"/>
      <c r="J29" s="46"/>
      <c r="K29" s="43"/>
      <c r="L29" s="42">
        <f>AW9</f>
        <v>0</v>
      </c>
      <c r="M29" s="42" t="s">
        <v>10</v>
      </c>
      <c r="N29" s="42">
        <f>AU9</f>
        <v>10</v>
      </c>
      <c r="O29" s="44"/>
      <c r="P29" s="45"/>
      <c r="Q29" s="46"/>
      <c r="R29" s="43"/>
      <c r="S29" s="42">
        <f>AW13</f>
        <v>0</v>
      </c>
      <c r="T29" s="42" t="s">
        <v>10</v>
      </c>
      <c r="U29" s="42">
        <f>AU13</f>
        <v>5</v>
      </c>
      <c r="V29" s="44"/>
      <c r="W29" s="45"/>
      <c r="X29" s="46"/>
      <c r="Y29" s="43"/>
      <c r="Z29" s="42">
        <f>AW17</f>
        <v>0</v>
      </c>
      <c r="AA29" s="42" t="s">
        <v>10</v>
      </c>
      <c r="AB29" s="42">
        <f>AU17</f>
        <v>5</v>
      </c>
      <c r="AC29" s="44"/>
      <c r="AD29" s="45"/>
      <c r="AE29" s="46"/>
      <c r="AF29" s="43"/>
      <c r="AG29" s="42">
        <f>AW21</f>
        <v>0</v>
      </c>
      <c r="AH29" s="42" t="s">
        <v>10</v>
      </c>
      <c r="AI29" s="42">
        <f>AU21</f>
        <v>0</v>
      </c>
      <c r="AJ29" s="44"/>
      <c r="AK29" s="45"/>
      <c r="AL29" s="46"/>
      <c r="AM29" s="43"/>
      <c r="AN29" s="42">
        <f>AW25</f>
        <v>0</v>
      </c>
      <c r="AO29" s="42" t="s">
        <v>10</v>
      </c>
      <c r="AP29" s="42">
        <f>AU25</f>
        <v>2</v>
      </c>
      <c r="AQ29" s="44"/>
      <c r="AR29" s="42"/>
      <c r="AS29" s="78"/>
      <c r="AT29" s="40"/>
      <c r="AU29" s="40"/>
      <c r="AV29" s="40"/>
      <c r="AW29" s="40"/>
      <c r="AX29" s="40"/>
      <c r="AY29" s="41"/>
      <c r="AZ29" s="42"/>
      <c r="BA29" s="43"/>
      <c r="BB29" s="42">
        <v>0</v>
      </c>
      <c r="BC29" s="42" t="s">
        <v>10</v>
      </c>
      <c r="BD29" s="42">
        <v>0</v>
      </c>
      <c r="BE29" s="44"/>
      <c r="BF29" s="45"/>
      <c r="BG29" s="46"/>
      <c r="BH29" s="43"/>
      <c r="BI29" s="42">
        <v>1</v>
      </c>
      <c r="BJ29" s="42" t="s">
        <v>10</v>
      </c>
      <c r="BK29" s="42">
        <v>1</v>
      </c>
      <c r="BL29" s="44"/>
      <c r="BM29" s="45"/>
      <c r="BN29" s="46"/>
      <c r="BO29" s="43"/>
      <c r="BP29" s="42">
        <v>1</v>
      </c>
      <c r="BQ29" s="42" t="s">
        <v>10</v>
      </c>
      <c r="BR29" s="42">
        <v>0</v>
      </c>
      <c r="BS29" s="44"/>
      <c r="BT29" s="45"/>
      <c r="BU29" s="46"/>
      <c r="BV29" s="43"/>
      <c r="BW29" s="42">
        <v>2</v>
      </c>
      <c r="BX29" s="42" t="s">
        <v>10</v>
      </c>
      <c r="BY29" s="42">
        <v>0</v>
      </c>
      <c r="BZ29" s="44"/>
      <c r="CA29" s="45"/>
      <c r="CB29" s="46"/>
      <c r="CC29" s="43"/>
      <c r="CD29" s="42">
        <v>0</v>
      </c>
      <c r="CE29" s="42" t="s">
        <v>10</v>
      </c>
      <c r="CF29" s="42">
        <v>0</v>
      </c>
      <c r="CG29" s="44"/>
      <c r="CH29" s="45"/>
      <c r="CI29" s="46"/>
      <c r="CJ29" s="43"/>
      <c r="CK29" s="42">
        <v>2</v>
      </c>
      <c r="CL29" s="42" t="s">
        <v>10</v>
      </c>
      <c r="CM29" s="42">
        <v>0</v>
      </c>
      <c r="CN29" s="44"/>
      <c r="CO29" s="45"/>
      <c r="CP29" s="47"/>
      <c r="CQ29" s="48"/>
      <c r="CR29" s="48"/>
      <c r="CS29" s="48"/>
      <c r="CT29" s="49"/>
      <c r="CU29" s="49"/>
      <c r="CV29" s="50"/>
      <c r="CW29" s="51"/>
      <c r="CX29" s="52"/>
      <c r="CY29" s="53"/>
      <c r="CZ29" s="1"/>
    </row>
    <row r="30" spans="1:104" ht="12" customHeight="1">
      <c r="A30" s="3"/>
      <c r="B30" s="38"/>
      <c r="C30" s="46"/>
      <c r="D30" s="54"/>
      <c r="E30" s="42">
        <f>AW6</f>
        <v>1</v>
      </c>
      <c r="F30" s="42" t="s">
        <v>10</v>
      </c>
      <c r="G30" s="42">
        <f>AU6</f>
        <v>7</v>
      </c>
      <c r="H30" s="55"/>
      <c r="I30" s="45"/>
      <c r="J30" s="46"/>
      <c r="K30" s="54"/>
      <c r="L30" s="42">
        <f>AW10</f>
        <v>0</v>
      </c>
      <c r="M30" s="42" t="s">
        <v>10</v>
      </c>
      <c r="N30" s="42">
        <f>AU10</f>
        <v>11</v>
      </c>
      <c r="O30" s="55"/>
      <c r="P30" s="45"/>
      <c r="Q30" s="46"/>
      <c r="R30" s="54"/>
      <c r="S30" s="42">
        <f>AW14</f>
        <v>1</v>
      </c>
      <c r="T30" s="42" t="s">
        <v>10</v>
      </c>
      <c r="U30" s="42">
        <f>AU14</f>
        <v>10</v>
      </c>
      <c r="V30" s="55"/>
      <c r="W30" s="45"/>
      <c r="X30" s="46"/>
      <c r="Y30" s="54"/>
      <c r="Z30" s="42">
        <f>AW18</f>
        <v>0</v>
      </c>
      <c r="AA30" s="42" t="s">
        <v>10</v>
      </c>
      <c r="AB30" s="42">
        <f>AU18</f>
        <v>1</v>
      </c>
      <c r="AC30" s="55"/>
      <c r="AD30" s="45"/>
      <c r="AE30" s="46"/>
      <c r="AF30" s="54"/>
      <c r="AG30" s="42">
        <f>AW22</f>
        <v>0</v>
      </c>
      <c r="AH30" s="42" t="s">
        <v>10</v>
      </c>
      <c r="AI30" s="42">
        <f>AU22</f>
        <v>2</v>
      </c>
      <c r="AJ30" s="55"/>
      <c r="AK30" s="45"/>
      <c r="AL30" s="46"/>
      <c r="AM30" s="54"/>
      <c r="AN30" s="42">
        <f>AW26</f>
        <v>0</v>
      </c>
      <c r="AO30" s="42" t="s">
        <v>10</v>
      </c>
      <c r="AP30" s="42">
        <f>AU26</f>
        <v>1</v>
      </c>
      <c r="AQ30" s="55"/>
      <c r="AR30" s="42"/>
      <c r="AS30" s="78"/>
      <c r="AT30" s="40"/>
      <c r="AU30" s="40"/>
      <c r="AV30" s="40"/>
      <c r="AW30" s="40"/>
      <c r="AX30" s="40"/>
      <c r="AY30" s="41"/>
      <c r="AZ30" s="42"/>
      <c r="BA30" s="54"/>
      <c r="BB30" s="42">
        <v>0</v>
      </c>
      <c r="BC30" s="42" t="s">
        <v>10</v>
      </c>
      <c r="BD30" s="42">
        <v>1</v>
      </c>
      <c r="BE30" s="55"/>
      <c r="BF30" s="45"/>
      <c r="BG30" s="46"/>
      <c r="BH30" s="54"/>
      <c r="BI30" s="42">
        <v>2</v>
      </c>
      <c r="BJ30" s="42" t="s">
        <v>10</v>
      </c>
      <c r="BK30" s="42">
        <v>0</v>
      </c>
      <c r="BL30" s="55"/>
      <c r="BM30" s="45"/>
      <c r="BN30" s="46"/>
      <c r="BO30" s="54"/>
      <c r="BP30" s="42">
        <v>2</v>
      </c>
      <c r="BQ30" s="42" t="s">
        <v>10</v>
      </c>
      <c r="BR30" s="42">
        <v>2</v>
      </c>
      <c r="BS30" s="55"/>
      <c r="BT30" s="45"/>
      <c r="BU30" s="46"/>
      <c r="BV30" s="54"/>
      <c r="BW30" s="42">
        <v>0</v>
      </c>
      <c r="BX30" s="42" t="s">
        <v>10</v>
      </c>
      <c r="BY30" s="42">
        <v>0</v>
      </c>
      <c r="BZ30" s="55"/>
      <c r="CA30" s="45"/>
      <c r="CB30" s="46"/>
      <c r="CC30" s="54"/>
      <c r="CD30" s="42">
        <v>3</v>
      </c>
      <c r="CE30" s="42" t="s">
        <v>10</v>
      </c>
      <c r="CF30" s="42">
        <v>0</v>
      </c>
      <c r="CG30" s="55"/>
      <c r="CH30" s="45"/>
      <c r="CI30" s="46"/>
      <c r="CJ30" s="54"/>
      <c r="CK30" s="42">
        <v>5</v>
      </c>
      <c r="CL30" s="42" t="s">
        <v>10</v>
      </c>
      <c r="CM30" s="42">
        <v>0</v>
      </c>
      <c r="CN30" s="55"/>
      <c r="CO30" s="45"/>
      <c r="CP30" s="47"/>
      <c r="CQ30" s="48"/>
      <c r="CR30" s="48"/>
      <c r="CS30" s="48"/>
      <c r="CT30" s="49"/>
      <c r="CU30" s="49"/>
      <c r="CV30" s="50"/>
      <c r="CW30" s="51"/>
      <c r="CX30" s="52"/>
      <c r="CY30" s="53"/>
      <c r="CZ30" s="1"/>
    </row>
    <row r="31" spans="1:104" ht="12" customHeight="1" thickBot="1">
      <c r="A31" s="3"/>
      <c r="B31" s="56"/>
      <c r="C31" s="54"/>
      <c r="D31" s="60"/>
      <c r="E31" s="60"/>
      <c r="F31" s="60"/>
      <c r="G31" s="60"/>
      <c r="H31" s="60"/>
      <c r="I31" s="55"/>
      <c r="J31" s="54"/>
      <c r="K31" s="60"/>
      <c r="L31" s="60"/>
      <c r="M31" s="60"/>
      <c r="N31" s="60"/>
      <c r="O31" s="60"/>
      <c r="P31" s="55"/>
      <c r="Q31" s="54"/>
      <c r="R31" s="60"/>
      <c r="S31" s="60"/>
      <c r="T31" s="60"/>
      <c r="U31" s="60"/>
      <c r="V31" s="60"/>
      <c r="W31" s="55"/>
      <c r="X31" s="54"/>
      <c r="Y31" s="60"/>
      <c r="Z31" s="60"/>
      <c r="AA31" s="60"/>
      <c r="AB31" s="60"/>
      <c r="AC31" s="60"/>
      <c r="AD31" s="55"/>
      <c r="AE31" s="54"/>
      <c r="AF31" s="60"/>
      <c r="AG31" s="60"/>
      <c r="AH31" s="60"/>
      <c r="AI31" s="60"/>
      <c r="AJ31" s="60"/>
      <c r="AK31" s="55"/>
      <c r="AL31" s="54"/>
      <c r="AM31" s="60"/>
      <c r="AN31" s="60"/>
      <c r="AO31" s="60"/>
      <c r="AP31" s="60"/>
      <c r="AQ31" s="60"/>
      <c r="AR31" s="60"/>
      <c r="AS31" s="79"/>
      <c r="AT31" s="58"/>
      <c r="AU31" s="58"/>
      <c r="AV31" s="58"/>
      <c r="AW31" s="58"/>
      <c r="AX31" s="58"/>
      <c r="AY31" s="59"/>
      <c r="AZ31" s="42"/>
      <c r="BA31" s="42"/>
      <c r="BB31" s="42"/>
      <c r="BC31" s="42"/>
      <c r="BD31" s="42"/>
      <c r="BE31" s="42"/>
      <c r="BF31" s="45"/>
      <c r="BG31" s="54"/>
      <c r="BH31" s="60"/>
      <c r="BI31" s="60"/>
      <c r="BJ31" s="60"/>
      <c r="BK31" s="60"/>
      <c r="BL31" s="60"/>
      <c r="BM31" s="55"/>
      <c r="BN31" s="54"/>
      <c r="BO31" s="60"/>
      <c r="BP31" s="60"/>
      <c r="BQ31" s="60"/>
      <c r="BR31" s="60"/>
      <c r="BS31" s="60"/>
      <c r="BT31" s="55"/>
      <c r="BU31" s="54"/>
      <c r="BV31" s="60"/>
      <c r="BW31" s="60"/>
      <c r="BX31" s="60"/>
      <c r="BY31" s="60"/>
      <c r="BZ31" s="60"/>
      <c r="CA31" s="55"/>
      <c r="CB31" s="54"/>
      <c r="CC31" s="60"/>
      <c r="CD31" s="60"/>
      <c r="CE31" s="60"/>
      <c r="CF31" s="60"/>
      <c r="CG31" s="60"/>
      <c r="CH31" s="55"/>
      <c r="CI31" s="54"/>
      <c r="CJ31" s="60"/>
      <c r="CK31" s="60"/>
      <c r="CL31" s="60"/>
      <c r="CM31" s="60"/>
      <c r="CN31" s="60"/>
      <c r="CO31" s="55"/>
      <c r="CP31" s="61"/>
      <c r="CQ31" s="62"/>
      <c r="CR31" s="62"/>
      <c r="CS31" s="62"/>
      <c r="CT31" s="63"/>
      <c r="CU31" s="63"/>
      <c r="CV31" s="64"/>
      <c r="CW31" s="51"/>
      <c r="CX31" s="65"/>
      <c r="CY31" s="53"/>
      <c r="CZ31" s="1"/>
    </row>
    <row r="32" spans="1:104" ht="12" customHeight="1" thickTop="1">
      <c r="A32" s="22">
        <v>8</v>
      </c>
      <c r="B32" s="66" t="str">
        <f>B66</f>
        <v>五泉DEVA</v>
      </c>
      <c r="C32" s="73">
        <f>IF(E33="","",SUM(E33,E34))</f>
        <v>0</v>
      </c>
      <c r="D32" s="74"/>
      <c r="E32" s="75" t="str">
        <f>IF(E33="","",IF(C32=H32,"△",IF(C32&gt;H32,"○","●")))</f>
        <v>●</v>
      </c>
      <c r="F32" s="74"/>
      <c r="G32" s="74"/>
      <c r="H32" s="73">
        <f>IF(G33="","",SUM(G33,G34))</f>
        <v>1</v>
      </c>
      <c r="I32" s="76"/>
      <c r="J32" s="77">
        <f>IF(L33="","",L33+L34)</f>
        <v>1</v>
      </c>
      <c r="K32" s="74"/>
      <c r="L32" s="75" t="str">
        <f>IF(L33="","",IF(J32=O32,"△",IF(J32&gt;O32,"○","●")))</f>
        <v>●</v>
      </c>
      <c r="M32" s="74"/>
      <c r="N32" s="74"/>
      <c r="O32" s="73">
        <f>IF(N33="","",N33+N34)</f>
        <v>4</v>
      </c>
      <c r="P32" s="76"/>
      <c r="Q32" s="77">
        <f>IF(S33="","",S33+S34)</f>
        <v>1</v>
      </c>
      <c r="R32" s="74"/>
      <c r="S32" s="75" t="str">
        <f>IF(S33="","",IF(Q32=V32,"△",IF(Q32&gt;V32,"○","●")))</f>
        <v>●</v>
      </c>
      <c r="T32" s="74"/>
      <c r="U32" s="74"/>
      <c r="V32" s="73">
        <f>IF(U33="","",U33+U34)</f>
        <v>4</v>
      </c>
      <c r="W32" s="76"/>
      <c r="X32" s="77">
        <f>IF(Z33="","",Z33+Z34)</f>
        <v>0</v>
      </c>
      <c r="Y32" s="74"/>
      <c r="Z32" s="75" t="str">
        <f>IF(Z33="","",IF(X32=AC32,"△",IF(X32&gt;AC32,"○","●")))</f>
        <v>●</v>
      </c>
      <c r="AA32" s="74"/>
      <c r="AB32" s="74"/>
      <c r="AC32" s="73">
        <f>IF(AB33="","",AB33+AB34)</f>
        <v>4</v>
      </c>
      <c r="AD32" s="76"/>
      <c r="AE32" s="77">
        <f>IF(AG33="","",AG33+AG34)</f>
        <v>1</v>
      </c>
      <c r="AF32" s="74"/>
      <c r="AG32" s="75" t="str">
        <f>IF(AG33="","",IF(AE32=AJ32,"△",IF(AE32&gt;AJ32,"○","●")))</f>
        <v>●</v>
      </c>
      <c r="AH32" s="74"/>
      <c r="AI32" s="74"/>
      <c r="AJ32" s="73">
        <f>IF(AI33="","",AI33+AI34)</f>
        <v>5</v>
      </c>
      <c r="AK32" s="76"/>
      <c r="AL32" s="73">
        <f>IF(AN33="","",SUM(AN33,AN34))</f>
        <v>1</v>
      </c>
      <c r="AM32" s="74"/>
      <c r="AN32" s="75" t="str">
        <f>IF(AN33="","",IF(AL32=AQ32,"△",IF(AL32&gt;AQ32,"○","●")))</f>
        <v>●</v>
      </c>
      <c r="AO32" s="74"/>
      <c r="AP32" s="74"/>
      <c r="AQ32" s="73">
        <f>IF(AP33="","",SUM(AP33,AP34))</f>
        <v>2</v>
      </c>
      <c r="AR32" s="76"/>
      <c r="AS32" s="67">
        <f>IF(AU33="","",AU33+AU34)</f>
        <v>1</v>
      </c>
      <c r="AT32" s="3"/>
      <c r="AU32" s="68" t="str">
        <f>IF(AU33="","",IF(AS32=AX32,"△",IF(AS32&gt;AX32,"○","●")))</f>
        <v>○</v>
      </c>
      <c r="AV32" s="3"/>
      <c r="AW32" s="3"/>
      <c r="AX32" s="69">
        <f>IF(AW33="","",AW33+AW34)</f>
        <v>0</v>
      </c>
      <c r="AY32" s="3"/>
      <c r="AZ32" s="70"/>
      <c r="BA32" s="71"/>
      <c r="BB32" s="71"/>
      <c r="BC32" s="71"/>
      <c r="BD32" s="71"/>
      <c r="BE32" s="71"/>
      <c r="BF32" s="72"/>
      <c r="BG32" s="73">
        <f>IF(BI33="","",BI33+BI34)</f>
        <v>3</v>
      </c>
      <c r="BH32" s="74"/>
      <c r="BI32" s="75" t="str">
        <f>IF(BI33="","",IF(BG32=BL32,"△",IF(BG32&gt;BL32,"○","●")))</f>
        <v>●</v>
      </c>
      <c r="BJ32" s="74"/>
      <c r="BK32" s="74"/>
      <c r="BL32" s="73">
        <f>IF(BK33="","",BK33+BK34)</f>
        <v>4</v>
      </c>
      <c r="BM32" s="76"/>
      <c r="BN32" s="73">
        <f>IF(BP33="","",SUM(BP33,BP34))</f>
        <v>6</v>
      </c>
      <c r="BO32" s="74"/>
      <c r="BP32" s="75" t="str">
        <f>IF(BP33="","",IF(BN32=BS32,"△",IF(BN32&gt;BS32,"○","●")))</f>
        <v>○</v>
      </c>
      <c r="BQ32" s="74"/>
      <c r="BR32" s="74"/>
      <c r="BS32" s="73">
        <f>IF(BR33="","",SUM(BR33,BR34))</f>
        <v>0</v>
      </c>
      <c r="BT32" s="76"/>
      <c r="BU32" s="77">
        <f>IF(BW33="","",BW33+BW34)</f>
        <v>0</v>
      </c>
      <c r="BV32" s="74"/>
      <c r="BW32" s="75" t="str">
        <f>IF(BW33="","",IF(BU32=BZ32,"△",IF(BU32&gt;BZ32,"○","●")))</f>
        <v>△</v>
      </c>
      <c r="BX32" s="74"/>
      <c r="BY32" s="74"/>
      <c r="BZ32" s="73">
        <f>IF(BY33="","",BY33+BY34)</f>
        <v>0</v>
      </c>
      <c r="CA32" s="76"/>
      <c r="CB32" s="69">
        <f>IF(CD33="","",SUM(CD33,CD34))</f>
        <v>4</v>
      </c>
      <c r="CC32" s="3"/>
      <c r="CD32" s="68" t="str">
        <f>IF(CD33="","",IF(CB32=CG32,"△",IF(CB32&gt;CG32,"○","●")))</f>
        <v>○</v>
      </c>
      <c r="CE32" s="3"/>
      <c r="CF32" s="3"/>
      <c r="CG32" s="69">
        <f>IF(CF33="","",SUM(CF33,CF34))</f>
        <v>1</v>
      </c>
      <c r="CH32" s="81"/>
      <c r="CI32" s="77">
        <f>IF(CK33="","",CK33+CK34)</f>
        <v>7</v>
      </c>
      <c r="CJ32" s="74"/>
      <c r="CK32" s="75" t="str">
        <f>IF(CK33="","",IF(CI32=CN32,"△",IF(CI32&gt;CN32,"○","●")))</f>
        <v>○</v>
      </c>
      <c r="CL32" s="74"/>
      <c r="CM32" s="74"/>
      <c r="CN32" s="73">
        <f>IF(CM33="","",CM33+CM34)</f>
        <v>1</v>
      </c>
      <c r="CO32" s="76"/>
      <c r="CP32" s="31">
        <f>IF(COUNTIF($C32:$CO35,"●")+COUNTIF($C32:$CO35,"○")+COUNTIF($C32:$CO35,"△")=0,"",COUNTIF($C32:$CO35,"○")*3+COUNTIF($C32:$CO35,"△"))</f>
        <v>13</v>
      </c>
      <c r="CQ32" s="32">
        <v>4</v>
      </c>
      <c r="CR32" s="32">
        <v>7</v>
      </c>
      <c r="CS32" s="32">
        <v>1</v>
      </c>
      <c r="CT32" s="33">
        <f t="shared" ref="CT32" si="12">C32+J32+Q32+X32+AE32+AL32+AS32+AZ32+BG32+BN32+BU32+CB32+CI32</f>
        <v>25</v>
      </c>
      <c r="CU32" s="33">
        <f t="shared" ref="CU32" si="13">H32+O32+V32+AC32+AJ32+AQ32+AX32+BE32+BL32+BS32+BZ32+CG32+CN32</f>
        <v>26</v>
      </c>
      <c r="CV32" s="34">
        <f>IF(COUNTIF($C32:$CO35,"●")+COUNTIF($C32:$CO35,"○")+COUNTIF($C32:$CO35,"△")=0,"",$CT32-$CU32)</f>
        <v>-1</v>
      </c>
      <c r="CW32" s="35">
        <f>IF(CP32="","",CP32*1000+CV32*10+CT32)</f>
        <v>13015</v>
      </c>
      <c r="CX32" s="36">
        <f>IF(CP32="","",RANK(CW32,$CW$4:$CW$55,0))</f>
        <v>8</v>
      </c>
      <c r="CY32" s="37"/>
      <c r="CZ32" s="1"/>
    </row>
    <row r="33" spans="1:104" ht="12" customHeight="1">
      <c r="A33" s="3"/>
      <c r="B33" s="38"/>
      <c r="C33" s="42"/>
      <c r="D33" s="43"/>
      <c r="E33" s="42">
        <f>BD5</f>
        <v>0</v>
      </c>
      <c r="F33" s="42" t="s">
        <v>10</v>
      </c>
      <c r="G33" s="42">
        <f>BB5</f>
        <v>1</v>
      </c>
      <c r="H33" s="44"/>
      <c r="I33" s="45"/>
      <c r="J33" s="46"/>
      <c r="K33" s="43"/>
      <c r="L33" s="42">
        <f>BD9</f>
        <v>0</v>
      </c>
      <c r="M33" s="42" t="s">
        <v>10</v>
      </c>
      <c r="N33" s="42">
        <f>BB9</f>
        <v>2</v>
      </c>
      <c r="O33" s="44"/>
      <c r="P33" s="45"/>
      <c r="Q33" s="46"/>
      <c r="R33" s="43"/>
      <c r="S33" s="42">
        <f>BD13</f>
        <v>1</v>
      </c>
      <c r="T33" s="42" t="s">
        <v>10</v>
      </c>
      <c r="U33" s="42">
        <f>BB13</f>
        <v>1</v>
      </c>
      <c r="V33" s="44"/>
      <c r="W33" s="45"/>
      <c r="X33" s="46"/>
      <c r="Y33" s="43"/>
      <c r="Z33" s="42">
        <f>AW21</f>
        <v>0</v>
      </c>
      <c r="AA33" s="42" t="s">
        <v>10</v>
      </c>
      <c r="AB33" s="42">
        <f>BB17</f>
        <v>1</v>
      </c>
      <c r="AC33" s="44"/>
      <c r="AD33" s="45"/>
      <c r="AE33" s="46"/>
      <c r="AF33" s="43"/>
      <c r="AG33" s="42">
        <f>BD21</f>
        <v>0</v>
      </c>
      <c r="AH33" s="42" t="s">
        <v>10</v>
      </c>
      <c r="AI33" s="42">
        <f>BB21</f>
        <v>2</v>
      </c>
      <c r="AJ33" s="44"/>
      <c r="AK33" s="45"/>
      <c r="AL33" s="42"/>
      <c r="AM33" s="43"/>
      <c r="AN33" s="42">
        <f>BD25</f>
        <v>1</v>
      </c>
      <c r="AO33" s="42" t="s">
        <v>10</v>
      </c>
      <c r="AP33" s="42">
        <f>BB25</f>
        <v>1</v>
      </c>
      <c r="AQ33" s="44"/>
      <c r="AR33" s="45"/>
      <c r="AS33" s="46"/>
      <c r="AT33" s="43"/>
      <c r="AU33" s="42">
        <f>BD29</f>
        <v>0</v>
      </c>
      <c r="AV33" s="42" t="s">
        <v>10</v>
      </c>
      <c r="AW33" s="42">
        <f>BB29</f>
        <v>0</v>
      </c>
      <c r="AX33" s="44"/>
      <c r="AY33" s="42"/>
      <c r="AZ33" s="78"/>
      <c r="BA33" s="40"/>
      <c r="BB33" s="40"/>
      <c r="BC33" s="40"/>
      <c r="BD33" s="40"/>
      <c r="BE33" s="40"/>
      <c r="BF33" s="41"/>
      <c r="BG33" s="42"/>
      <c r="BH33" s="43"/>
      <c r="BI33" s="42">
        <v>0</v>
      </c>
      <c r="BJ33" s="42" t="s">
        <v>10</v>
      </c>
      <c r="BK33" s="42">
        <v>3</v>
      </c>
      <c r="BL33" s="44"/>
      <c r="BM33" s="45"/>
      <c r="BN33" s="42"/>
      <c r="BO33" s="43"/>
      <c r="BP33" s="42">
        <v>4</v>
      </c>
      <c r="BQ33" s="42" t="s">
        <v>10</v>
      </c>
      <c r="BR33" s="42">
        <v>0</v>
      </c>
      <c r="BS33" s="44"/>
      <c r="BT33" s="45"/>
      <c r="BU33" s="46"/>
      <c r="BV33" s="43"/>
      <c r="BW33" s="42">
        <v>0</v>
      </c>
      <c r="BX33" s="42" t="s">
        <v>10</v>
      </c>
      <c r="BY33" s="42">
        <v>0</v>
      </c>
      <c r="BZ33" s="44"/>
      <c r="CA33" s="45"/>
      <c r="CB33" s="46"/>
      <c r="CC33" s="43"/>
      <c r="CD33" s="42">
        <v>3</v>
      </c>
      <c r="CE33" s="42" t="s">
        <v>10</v>
      </c>
      <c r="CF33" s="42">
        <v>1</v>
      </c>
      <c r="CG33" s="44"/>
      <c r="CH33" s="45"/>
      <c r="CI33" s="46"/>
      <c r="CJ33" s="43"/>
      <c r="CK33" s="42">
        <v>4</v>
      </c>
      <c r="CL33" s="42" t="s">
        <v>10</v>
      </c>
      <c r="CM33" s="42">
        <v>0</v>
      </c>
      <c r="CN33" s="44"/>
      <c r="CO33" s="45"/>
      <c r="CP33" s="47"/>
      <c r="CQ33" s="48"/>
      <c r="CR33" s="48"/>
      <c r="CS33" s="48"/>
      <c r="CT33" s="49"/>
      <c r="CU33" s="49"/>
      <c r="CV33" s="50"/>
      <c r="CW33" s="51"/>
      <c r="CX33" s="52"/>
      <c r="CY33" s="53"/>
      <c r="CZ33" s="1"/>
    </row>
    <row r="34" spans="1:104" ht="12" customHeight="1">
      <c r="A34" s="3"/>
      <c r="B34" s="38"/>
      <c r="C34" s="42"/>
      <c r="D34" s="54"/>
      <c r="E34" s="42">
        <f>BD6</f>
        <v>0</v>
      </c>
      <c r="F34" s="42" t="s">
        <v>10</v>
      </c>
      <c r="G34" s="42">
        <f>BB6</f>
        <v>0</v>
      </c>
      <c r="H34" s="55"/>
      <c r="I34" s="45"/>
      <c r="J34" s="46"/>
      <c r="K34" s="54"/>
      <c r="L34" s="42">
        <f>BD10</f>
        <v>1</v>
      </c>
      <c r="M34" s="42" t="s">
        <v>10</v>
      </c>
      <c r="N34" s="42">
        <f>BB10</f>
        <v>2</v>
      </c>
      <c r="O34" s="55"/>
      <c r="P34" s="45"/>
      <c r="Q34" s="46"/>
      <c r="R34" s="54"/>
      <c r="S34" s="42">
        <f>BD14</f>
        <v>0</v>
      </c>
      <c r="T34" s="42" t="s">
        <v>10</v>
      </c>
      <c r="U34" s="42">
        <f>BB14</f>
        <v>3</v>
      </c>
      <c r="V34" s="55"/>
      <c r="W34" s="45"/>
      <c r="X34" s="46"/>
      <c r="Y34" s="54"/>
      <c r="Z34" s="42">
        <f>BD18</f>
        <v>0</v>
      </c>
      <c r="AA34" s="42" t="s">
        <v>10</v>
      </c>
      <c r="AB34" s="42">
        <f>BB18</f>
        <v>3</v>
      </c>
      <c r="AC34" s="55"/>
      <c r="AD34" s="45"/>
      <c r="AE34" s="46"/>
      <c r="AF34" s="54"/>
      <c r="AG34" s="42">
        <f>BD22</f>
        <v>1</v>
      </c>
      <c r="AH34" s="42" t="s">
        <v>10</v>
      </c>
      <c r="AI34" s="42">
        <f>BB22</f>
        <v>3</v>
      </c>
      <c r="AJ34" s="55"/>
      <c r="AK34" s="45"/>
      <c r="AL34" s="42"/>
      <c r="AM34" s="54"/>
      <c r="AN34" s="42">
        <f>BD26</f>
        <v>0</v>
      </c>
      <c r="AO34" s="42" t="s">
        <v>10</v>
      </c>
      <c r="AP34" s="42">
        <f>BB26</f>
        <v>1</v>
      </c>
      <c r="AQ34" s="55"/>
      <c r="AR34" s="45"/>
      <c r="AS34" s="46"/>
      <c r="AT34" s="54"/>
      <c r="AU34" s="42">
        <f>BD30</f>
        <v>1</v>
      </c>
      <c r="AV34" s="42" t="s">
        <v>10</v>
      </c>
      <c r="AW34" s="42">
        <f>BB30</f>
        <v>0</v>
      </c>
      <c r="AX34" s="55"/>
      <c r="AY34" s="42"/>
      <c r="AZ34" s="78"/>
      <c r="BA34" s="40"/>
      <c r="BB34" s="40"/>
      <c r="BC34" s="40"/>
      <c r="BD34" s="40"/>
      <c r="BE34" s="40"/>
      <c r="BF34" s="41"/>
      <c r="BG34" s="42"/>
      <c r="BH34" s="54"/>
      <c r="BI34" s="42">
        <v>3</v>
      </c>
      <c r="BJ34" s="42" t="s">
        <v>10</v>
      </c>
      <c r="BK34" s="42">
        <v>1</v>
      </c>
      <c r="BL34" s="55"/>
      <c r="BM34" s="45"/>
      <c r="BN34" s="42"/>
      <c r="BO34" s="54"/>
      <c r="BP34" s="42">
        <v>2</v>
      </c>
      <c r="BQ34" s="42" t="s">
        <v>10</v>
      </c>
      <c r="BR34" s="42">
        <v>0</v>
      </c>
      <c r="BS34" s="55"/>
      <c r="BT34" s="45"/>
      <c r="BU34" s="46"/>
      <c r="BV34" s="54"/>
      <c r="BW34" s="42">
        <v>0</v>
      </c>
      <c r="BX34" s="42" t="s">
        <v>10</v>
      </c>
      <c r="BY34" s="42">
        <v>0</v>
      </c>
      <c r="BZ34" s="55"/>
      <c r="CA34" s="45"/>
      <c r="CB34" s="46"/>
      <c r="CC34" s="54"/>
      <c r="CD34" s="42">
        <v>1</v>
      </c>
      <c r="CE34" s="42" t="s">
        <v>10</v>
      </c>
      <c r="CF34" s="42">
        <v>0</v>
      </c>
      <c r="CG34" s="55"/>
      <c r="CH34" s="45"/>
      <c r="CI34" s="46"/>
      <c r="CJ34" s="54"/>
      <c r="CK34" s="42">
        <v>3</v>
      </c>
      <c r="CL34" s="42" t="s">
        <v>10</v>
      </c>
      <c r="CM34" s="42">
        <v>1</v>
      </c>
      <c r="CN34" s="55"/>
      <c r="CO34" s="45"/>
      <c r="CP34" s="47"/>
      <c r="CQ34" s="48"/>
      <c r="CR34" s="48"/>
      <c r="CS34" s="48"/>
      <c r="CT34" s="49"/>
      <c r="CU34" s="49"/>
      <c r="CV34" s="50"/>
      <c r="CW34" s="51"/>
      <c r="CX34" s="52"/>
      <c r="CY34" s="53"/>
      <c r="CZ34" s="1"/>
    </row>
    <row r="35" spans="1:104" ht="12" customHeight="1" thickBot="1">
      <c r="A35" s="3"/>
      <c r="B35" s="56"/>
      <c r="C35" s="60"/>
      <c r="D35" s="60"/>
      <c r="E35" s="60"/>
      <c r="F35" s="60"/>
      <c r="G35" s="60"/>
      <c r="H35" s="60"/>
      <c r="I35" s="55"/>
      <c r="J35" s="54"/>
      <c r="K35" s="60"/>
      <c r="L35" s="60"/>
      <c r="M35" s="60"/>
      <c r="N35" s="60"/>
      <c r="O35" s="60"/>
      <c r="P35" s="55"/>
      <c r="Q35" s="54"/>
      <c r="R35" s="60"/>
      <c r="S35" s="60"/>
      <c r="T35" s="60"/>
      <c r="U35" s="60"/>
      <c r="V35" s="60"/>
      <c r="W35" s="55"/>
      <c r="X35" s="54"/>
      <c r="Y35" s="60"/>
      <c r="Z35" s="60"/>
      <c r="AA35" s="60"/>
      <c r="AB35" s="60"/>
      <c r="AC35" s="60"/>
      <c r="AD35" s="55"/>
      <c r="AE35" s="54"/>
      <c r="AF35" s="60"/>
      <c r="AG35" s="60"/>
      <c r="AH35" s="60"/>
      <c r="AI35" s="60"/>
      <c r="AJ35" s="60"/>
      <c r="AK35" s="55"/>
      <c r="AL35" s="60"/>
      <c r="AM35" s="60"/>
      <c r="AN35" s="60"/>
      <c r="AO35" s="60"/>
      <c r="AP35" s="60"/>
      <c r="AQ35" s="60"/>
      <c r="AR35" s="55"/>
      <c r="AS35" s="54"/>
      <c r="AT35" s="60"/>
      <c r="AU35" s="60"/>
      <c r="AV35" s="60"/>
      <c r="AW35" s="60"/>
      <c r="AX35" s="60"/>
      <c r="AY35" s="60"/>
      <c r="AZ35" s="79"/>
      <c r="BA35" s="58"/>
      <c r="BB35" s="58"/>
      <c r="BC35" s="58"/>
      <c r="BD35" s="58"/>
      <c r="BE35" s="58"/>
      <c r="BF35" s="59"/>
      <c r="BG35" s="42"/>
      <c r="BH35" s="42"/>
      <c r="BI35" s="42"/>
      <c r="BJ35" s="42"/>
      <c r="BK35" s="42"/>
      <c r="BL35" s="42"/>
      <c r="BM35" s="45"/>
      <c r="BN35" s="60"/>
      <c r="BO35" s="60"/>
      <c r="BP35" s="60"/>
      <c r="BQ35" s="60"/>
      <c r="BR35" s="60"/>
      <c r="BS35" s="60"/>
      <c r="BT35" s="55"/>
      <c r="BU35" s="54"/>
      <c r="BV35" s="60"/>
      <c r="BW35" s="60"/>
      <c r="BX35" s="60"/>
      <c r="BY35" s="60"/>
      <c r="BZ35" s="60"/>
      <c r="CA35" s="55"/>
      <c r="CB35" s="54"/>
      <c r="CC35" s="60"/>
      <c r="CD35" s="60"/>
      <c r="CE35" s="60"/>
      <c r="CF35" s="60"/>
      <c r="CG35" s="60"/>
      <c r="CH35" s="55"/>
      <c r="CI35" s="54"/>
      <c r="CJ35" s="60"/>
      <c r="CK35" s="60"/>
      <c r="CL35" s="60"/>
      <c r="CM35" s="60"/>
      <c r="CN35" s="60"/>
      <c r="CO35" s="55"/>
      <c r="CP35" s="61"/>
      <c r="CQ35" s="62"/>
      <c r="CR35" s="62"/>
      <c r="CS35" s="62"/>
      <c r="CT35" s="63"/>
      <c r="CU35" s="63"/>
      <c r="CV35" s="64"/>
      <c r="CW35" s="51"/>
      <c r="CX35" s="65"/>
      <c r="CY35" s="53"/>
      <c r="CZ35" s="1"/>
    </row>
    <row r="36" spans="1:104" ht="12" customHeight="1" thickTop="1">
      <c r="A36" s="22">
        <v>9</v>
      </c>
      <c r="B36" s="66" t="str">
        <f>B67</f>
        <v>巻SC2nd</v>
      </c>
      <c r="C36" s="73">
        <f>IF(E37="","",SUM(E37,E38))</f>
        <v>0</v>
      </c>
      <c r="D36" s="74"/>
      <c r="E36" s="75" t="str">
        <f>IF(E37="","",IF(C36=H36,"△",IF(C36&gt;H36,"○","●")))</f>
        <v>●</v>
      </c>
      <c r="F36" s="74"/>
      <c r="G36" s="74"/>
      <c r="H36" s="73">
        <f>IF(G37="","",SUM(G37,G38))</f>
        <v>11</v>
      </c>
      <c r="I36" s="76"/>
      <c r="J36" s="77">
        <f>IF(L37="","",L37+L38)</f>
        <v>1</v>
      </c>
      <c r="K36" s="74"/>
      <c r="L36" s="75" t="str">
        <f>IF(L37="","",IF(J36=O36,"△",IF(J36&gt;O36,"○","●")))</f>
        <v>●</v>
      </c>
      <c r="M36" s="74"/>
      <c r="N36" s="74"/>
      <c r="O36" s="73">
        <f>IF(N37="","",N37+N38)</f>
        <v>3</v>
      </c>
      <c r="P36" s="76"/>
      <c r="Q36" s="77">
        <f>IF(S37="","",S37+S38)</f>
        <v>0</v>
      </c>
      <c r="R36" s="74"/>
      <c r="S36" s="75" t="str">
        <f>IF(S37="","",IF(Q36=V36,"△",IF(Q36&gt;V36,"○","●")))</f>
        <v>●</v>
      </c>
      <c r="T36" s="74"/>
      <c r="U36" s="74"/>
      <c r="V36" s="73">
        <f>IF(U37="","",U37+U38)</f>
        <v>5</v>
      </c>
      <c r="W36" s="76"/>
      <c r="X36" s="77">
        <f>IF(Z37="","",Z37+Z38)</f>
        <v>0</v>
      </c>
      <c r="Y36" s="74"/>
      <c r="Z36" s="75" t="str">
        <f>IF(Z37="","",IF(X36=AC36,"△",IF(X36&gt;AC36,"○","●")))</f>
        <v>●</v>
      </c>
      <c r="AA36" s="74"/>
      <c r="AB36" s="74"/>
      <c r="AC36" s="73">
        <f>IF(AB37="","",AB37+AB38)</f>
        <v>4</v>
      </c>
      <c r="AD36" s="76"/>
      <c r="AE36" s="77">
        <f>IF(AG37="","",AG37+AG38)</f>
        <v>0</v>
      </c>
      <c r="AF36" s="74"/>
      <c r="AG36" s="75" t="str">
        <f>IF(AG37="","",IF(AE36=AJ36,"△",IF(AE36&gt;AJ36,"○","●")))</f>
        <v>●</v>
      </c>
      <c r="AH36" s="74"/>
      <c r="AI36" s="74"/>
      <c r="AJ36" s="73">
        <f>IF(AI37="","",AI37+AI38)</f>
        <v>7</v>
      </c>
      <c r="AK36" s="76"/>
      <c r="AL36" s="77">
        <f>IF(AN37="","",AN37+AN38)</f>
        <v>0</v>
      </c>
      <c r="AM36" s="74"/>
      <c r="AN36" s="75" t="str">
        <f>IF(AN37="","",IF(AL36=AQ36,"△",IF(AL36&gt;AQ36,"○","●")))</f>
        <v>●</v>
      </c>
      <c r="AO36" s="74"/>
      <c r="AP36" s="74"/>
      <c r="AQ36" s="73">
        <f>IF(AP37="","",AP37+AP38)</f>
        <v>2</v>
      </c>
      <c r="AR36" s="76"/>
      <c r="AS36" s="77">
        <f>IF(AU37="","",AU37+AU38)</f>
        <v>1</v>
      </c>
      <c r="AT36" s="74"/>
      <c r="AU36" s="75" t="str">
        <f>IF(AU37="","",IF(AS36=AX36,"△",IF(AS36&gt;AX36,"○","●")))</f>
        <v>●</v>
      </c>
      <c r="AV36" s="74"/>
      <c r="AW36" s="74"/>
      <c r="AX36" s="73">
        <f>IF(AW37="","",AW37+AW38)</f>
        <v>3</v>
      </c>
      <c r="AY36" s="76"/>
      <c r="AZ36" s="69">
        <f>IF(BB37="","",SUM(BB37,BB38))</f>
        <v>4</v>
      </c>
      <c r="BA36" s="3"/>
      <c r="BB36" s="68" t="str">
        <f>IF(BB37="","",IF(AZ36=BE36,"△",IF(AZ36&gt;BE36,"○","●")))</f>
        <v>○</v>
      </c>
      <c r="BC36" s="3"/>
      <c r="BD36" s="3"/>
      <c r="BE36" s="69">
        <f>IF(BD37="","",BD37+BD38)</f>
        <v>3</v>
      </c>
      <c r="BF36" s="3"/>
      <c r="BG36" s="70"/>
      <c r="BH36" s="71"/>
      <c r="BI36" s="71"/>
      <c r="BJ36" s="71"/>
      <c r="BK36" s="71"/>
      <c r="BL36" s="71"/>
      <c r="BM36" s="72"/>
      <c r="BN36" s="73">
        <f>IF(BP37="","",SUM(BP37,BP38))</f>
        <v>2</v>
      </c>
      <c r="BO36" s="74"/>
      <c r="BP36" s="75" t="str">
        <f>IF(BP37="","",IF(BN36=BS36,"△",IF(BN36&gt;BS36,"○","●")))</f>
        <v>●</v>
      </c>
      <c r="BQ36" s="74"/>
      <c r="BR36" s="74"/>
      <c r="BS36" s="73">
        <f>IF(BR37="","",SUM(BR37,BR38))</f>
        <v>4</v>
      </c>
      <c r="BT36" s="76"/>
      <c r="BU36" s="77">
        <f>IF(BW37="","",BW37+BW38)</f>
        <v>4</v>
      </c>
      <c r="BV36" s="74"/>
      <c r="BW36" s="75" t="str">
        <f>IF(BW37="","",IF(BU36=BZ36,"△",IF(BU36&gt;BZ36,"○","●")))</f>
        <v>○</v>
      </c>
      <c r="BX36" s="74"/>
      <c r="BY36" s="74"/>
      <c r="BZ36" s="73">
        <f>IF(BY37="","",BY37+BY38)</f>
        <v>1</v>
      </c>
      <c r="CA36" s="76"/>
      <c r="CB36" s="69">
        <f>IF(CD37="","",SUM(CD37,CD38))</f>
        <v>3</v>
      </c>
      <c r="CC36" s="3"/>
      <c r="CD36" s="75" t="str">
        <f>IF(CD37="","",IF(CB36=CG36,"△",IF(CB36&gt;CG36,"○","●")))</f>
        <v>○</v>
      </c>
      <c r="CE36" s="74"/>
      <c r="CF36" s="74"/>
      <c r="CG36" s="73">
        <f>IF(CF37="","",CF37+CF38)</f>
        <v>0</v>
      </c>
      <c r="CH36" s="76"/>
      <c r="CI36" s="77">
        <f>IF(CK37="","",CK37+CK38)</f>
        <v>2</v>
      </c>
      <c r="CJ36" s="74"/>
      <c r="CK36" s="75" t="str">
        <f>IF(CK37="","",IF(CI36=CN36,"△",IF(CI36&gt;CN36,"○","●")))</f>
        <v>○</v>
      </c>
      <c r="CL36" s="74"/>
      <c r="CM36" s="74"/>
      <c r="CN36" s="73">
        <f>IF(CM37="","",CM37+CM38)</f>
        <v>0</v>
      </c>
      <c r="CO36" s="76"/>
      <c r="CP36" s="31">
        <f>IF(COUNTIF($C36:$CO39,"●")+COUNTIF($C36:$CO39,"○")+COUNTIF($C36:$CO39,"△")=0,"",COUNTIF($C36:$CO39,"○")*3+COUNTIF($C36:$CO39,"△"))</f>
        <v>12</v>
      </c>
      <c r="CQ36" s="32">
        <v>4</v>
      </c>
      <c r="CR36" s="32">
        <v>8</v>
      </c>
      <c r="CS36" s="32">
        <v>0</v>
      </c>
      <c r="CT36" s="33">
        <f t="shared" ref="CT36" si="14">C36+J36+Q36+X36+AE36+AL36+AS36+AZ36+BG36+BN36+BU36+CB36+CI36</f>
        <v>17</v>
      </c>
      <c r="CU36" s="33">
        <f t="shared" ref="CU36" si="15">H36+O36+V36+AC36+AJ36+AQ36+AX36+BE36+BL36+BS36+BZ36+CG36+CN36</f>
        <v>43</v>
      </c>
      <c r="CV36" s="34">
        <f>IF(COUNTIF($C36:$CO39,"●")+COUNTIF($C36:$CO39,"○")+COUNTIF($C36:$CO39,"△")=0,"",$CT36-$CU36)</f>
        <v>-26</v>
      </c>
      <c r="CW36" s="35">
        <f>IF(CP36="","",CP36*1000+CV36*10+CT36)</f>
        <v>11757</v>
      </c>
      <c r="CX36" s="36">
        <f>IF(CP36="","",RANK(CW36,$CW$4:$CW$55,0))</f>
        <v>9</v>
      </c>
      <c r="CY36" s="37"/>
      <c r="CZ36" s="1"/>
    </row>
    <row r="37" spans="1:104" ht="12" customHeight="1">
      <c r="A37" s="3"/>
      <c r="B37" s="38"/>
      <c r="C37" s="42"/>
      <c r="D37" s="43"/>
      <c r="E37" s="42">
        <f>BK5</f>
        <v>0</v>
      </c>
      <c r="F37" s="42" t="s">
        <v>10</v>
      </c>
      <c r="G37" s="42">
        <f>BI5</f>
        <v>4</v>
      </c>
      <c r="H37" s="44"/>
      <c r="I37" s="45"/>
      <c r="J37" s="46"/>
      <c r="K37" s="43"/>
      <c r="L37" s="42">
        <f>BK9</f>
        <v>0</v>
      </c>
      <c r="M37" s="42" t="s">
        <v>10</v>
      </c>
      <c r="N37" s="42">
        <f>BI9</f>
        <v>0</v>
      </c>
      <c r="O37" s="44"/>
      <c r="P37" s="45"/>
      <c r="Q37" s="46"/>
      <c r="R37" s="43"/>
      <c r="S37" s="42">
        <f>BR9</f>
        <v>0</v>
      </c>
      <c r="T37" s="42" t="s">
        <v>10</v>
      </c>
      <c r="U37" s="42">
        <f>BI13</f>
        <v>0</v>
      </c>
      <c r="V37" s="44"/>
      <c r="W37" s="45"/>
      <c r="X37" s="46"/>
      <c r="Y37" s="43"/>
      <c r="Z37" s="42">
        <f>BK17</f>
        <v>0</v>
      </c>
      <c r="AA37" s="42" t="s">
        <v>10</v>
      </c>
      <c r="AB37" s="42">
        <f>BI17</f>
        <v>1</v>
      </c>
      <c r="AC37" s="44"/>
      <c r="AD37" s="45"/>
      <c r="AE37" s="46"/>
      <c r="AF37" s="43"/>
      <c r="AG37" s="42">
        <f>BK21</f>
        <v>0</v>
      </c>
      <c r="AH37" s="42" t="s">
        <v>10</v>
      </c>
      <c r="AI37" s="42">
        <f>BI21</f>
        <v>1</v>
      </c>
      <c r="AJ37" s="44"/>
      <c r="AK37" s="45"/>
      <c r="AL37" s="46"/>
      <c r="AM37" s="43"/>
      <c r="AN37" s="42">
        <f>BK25</f>
        <v>0</v>
      </c>
      <c r="AO37" s="42" t="s">
        <v>10</v>
      </c>
      <c r="AP37" s="42">
        <f>BI25</f>
        <v>0</v>
      </c>
      <c r="AQ37" s="44"/>
      <c r="AR37" s="45"/>
      <c r="AS37" s="46"/>
      <c r="AT37" s="43"/>
      <c r="AU37" s="42">
        <f>BK29</f>
        <v>1</v>
      </c>
      <c r="AV37" s="42" t="s">
        <v>10</v>
      </c>
      <c r="AW37" s="42">
        <f>BI29</f>
        <v>1</v>
      </c>
      <c r="AX37" s="44"/>
      <c r="AY37" s="45"/>
      <c r="AZ37" s="46"/>
      <c r="BA37" s="43"/>
      <c r="BB37" s="42">
        <f>BK33</f>
        <v>3</v>
      </c>
      <c r="BC37" s="42" t="s">
        <v>10</v>
      </c>
      <c r="BD37" s="42">
        <f>BI33</f>
        <v>0</v>
      </c>
      <c r="BE37" s="44"/>
      <c r="BF37" s="42"/>
      <c r="BG37" s="78"/>
      <c r="BH37" s="40"/>
      <c r="BI37" s="40"/>
      <c r="BJ37" s="40"/>
      <c r="BK37" s="40"/>
      <c r="BL37" s="40"/>
      <c r="BM37" s="41"/>
      <c r="BN37" s="42"/>
      <c r="BO37" s="43"/>
      <c r="BP37" s="42">
        <v>0</v>
      </c>
      <c r="BQ37" s="42" t="s">
        <v>10</v>
      </c>
      <c r="BR37" s="42">
        <v>4</v>
      </c>
      <c r="BS37" s="44"/>
      <c r="BT37" s="45"/>
      <c r="BU37" s="46"/>
      <c r="BV37" s="43"/>
      <c r="BW37" s="42">
        <v>0</v>
      </c>
      <c r="BX37" s="42" t="s">
        <v>10</v>
      </c>
      <c r="BY37" s="42">
        <v>0</v>
      </c>
      <c r="BZ37" s="44"/>
      <c r="CA37" s="45"/>
      <c r="CB37" s="46"/>
      <c r="CC37" s="43"/>
      <c r="CD37" s="42">
        <v>2</v>
      </c>
      <c r="CE37" s="42" t="s">
        <v>10</v>
      </c>
      <c r="CF37" s="42">
        <v>0</v>
      </c>
      <c r="CG37" s="44"/>
      <c r="CH37" s="45"/>
      <c r="CI37" s="46"/>
      <c r="CJ37" s="43"/>
      <c r="CK37" s="42">
        <v>1</v>
      </c>
      <c r="CL37" s="42" t="s">
        <v>10</v>
      </c>
      <c r="CM37" s="42">
        <v>0</v>
      </c>
      <c r="CN37" s="44"/>
      <c r="CO37" s="45"/>
      <c r="CP37" s="47"/>
      <c r="CQ37" s="48"/>
      <c r="CR37" s="48"/>
      <c r="CS37" s="48"/>
      <c r="CT37" s="49"/>
      <c r="CU37" s="49"/>
      <c r="CV37" s="50"/>
      <c r="CW37" s="51"/>
      <c r="CX37" s="52"/>
      <c r="CY37" s="53"/>
      <c r="CZ37" s="1"/>
    </row>
    <row r="38" spans="1:104" ht="12" customHeight="1">
      <c r="A38" s="3"/>
      <c r="B38" s="38"/>
      <c r="C38" s="42"/>
      <c r="D38" s="54"/>
      <c r="E38" s="42">
        <f>BK6</f>
        <v>0</v>
      </c>
      <c r="F38" s="42" t="s">
        <v>10</v>
      </c>
      <c r="G38" s="42">
        <f>BI6</f>
        <v>7</v>
      </c>
      <c r="H38" s="55"/>
      <c r="I38" s="45"/>
      <c r="J38" s="46"/>
      <c r="K38" s="54"/>
      <c r="L38" s="42">
        <f>BK10</f>
        <v>1</v>
      </c>
      <c r="M38" s="42" t="s">
        <v>10</v>
      </c>
      <c r="N38" s="42">
        <f>BI10</f>
        <v>3</v>
      </c>
      <c r="O38" s="55"/>
      <c r="P38" s="45"/>
      <c r="Q38" s="46"/>
      <c r="R38" s="54"/>
      <c r="S38" s="42">
        <f>BR10</f>
        <v>0</v>
      </c>
      <c r="T38" s="42" t="s">
        <v>10</v>
      </c>
      <c r="U38" s="42">
        <f>BP10</f>
        <v>5</v>
      </c>
      <c r="V38" s="55"/>
      <c r="W38" s="45"/>
      <c r="X38" s="46"/>
      <c r="Y38" s="54"/>
      <c r="Z38" s="42">
        <f>BK18</f>
        <v>0</v>
      </c>
      <c r="AA38" s="42" t="s">
        <v>10</v>
      </c>
      <c r="AB38" s="42">
        <f>BI18</f>
        <v>3</v>
      </c>
      <c r="AC38" s="55"/>
      <c r="AD38" s="45"/>
      <c r="AE38" s="46"/>
      <c r="AF38" s="54"/>
      <c r="AG38" s="42">
        <f>BK22</f>
        <v>0</v>
      </c>
      <c r="AH38" s="42" t="s">
        <v>10</v>
      </c>
      <c r="AI38" s="42">
        <f>BI22</f>
        <v>6</v>
      </c>
      <c r="AJ38" s="55"/>
      <c r="AK38" s="45"/>
      <c r="AL38" s="46"/>
      <c r="AM38" s="54"/>
      <c r="AN38" s="42">
        <f>BK26</f>
        <v>0</v>
      </c>
      <c r="AO38" s="42" t="s">
        <v>10</v>
      </c>
      <c r="AP38" s="42">
        <f>BI26</f>
        <v>2</v>
      </c>
      <c r="AQ38" s="55"/>
      <c r="AR38" s="45"/>
      <c r="AS38" s="46"/>
      <c r="AT38" s="54"/>
      <c r="AU38" s="42">
        <f>BK30</f>
        <v>0</v>
      </c>
      <c r="AV38" s="42" t="s">
        <v>10</v>
      </c>
      <c r="AW38" s="42">
        <f>BI30</f>
        <v>2</v>
      </c>
      <c r="AX38" s="55"/>
      <c r="AY38" s="45"/>
      <c r="AZ38" s="46"/>
      <c r="BA38" s="54"/>
      <c r="BB38" s="42">
        <f>BK34</f>
        <v>1</v>
      </c>
      <c r="BC38" s="42" t="s">
        <v>10</v>
      </c>
      <c r="BD38" s="42">
        <f>BI34</f>
        <v>3</v>
      </c>
      <c r="BE38" s="55"/>
      <c r="BF38" s="42"/>
      <c r="BG38" s="78"/>
      <c r="BH38" s="40"/>
      <c r="BI38" s="40"/>
      <c r="BJ38" s="40"/>
      <c r="BK38" s="40"/>
      <c r="BL38" s="40"/>
      <c r="BM38" s="41"/>
      <c r="BN38" s="42"/>
      <c r="BO38" s="54"/>
      <c r="BP38" s="42">
        <v>2</v>
      </c>
      <c r="BQ38" s="42" t="s">
        <v>10</v>
      </c>
      <c r="BR38" s="42">
        <v>0</v>
      </c>
      <c r="BS38" s="55"/>
      <c r="BT38" s="45"/>
      <c r="BU38" s="46"/>
      <c r="BV38" s="54"/>
      <c r="BW38" s="42">
        <v>4</v>
      </c>
      <c r="BX38" s="42" t="s">
        <v>10</v>
      </c>
      <c r="BY38" s="42">
        <v>1</v>
      </c>
      <c r="BZ38" s="55"/>
      <c r="CA38" s="45"/>
      <c r="CB38" s="46"/>
      <c r="CC38" s="54"/>
      <c r="CD38" s="42">
        <v>1</v>
      </c>
      <c r="CE38" s="42" t="s">
        <v>10</v>
      </c>
      <c r="CF38" s="42">
        <v>0</v>
      </c>
      <c r="CG38" s="55"/>
      <c r="CH38" s="45"/>
      <c r="CI38" s="46"/>
      <c r="CJ38" s="54"/>
      <c r="CK38" s="42">
        <v>1</v>
      </c>
      <c r="CL38" s="42" t="s">
        <v>10</v>
      </c>
      <c r="CM38" s="42">
        <v>0</v>
      </c>
      <c r="CN38" s="55"/>
      <c r="CO38" s="45"/>
      <c r="CP38" s="47"/>
      <c r="CQ38" s="48"/>
      <c r="CR38" s="48"/>
      <c r="CS38" s="48"/>
      <c r="CT38" s="49"/>
      <c r="CU38" s="49"/>
      <c r="CV38" s="50"/>
      <c r="CW38" s="51"/>
      <c r="CX38" s="52"/>
      <c r="CY38" s="53"/>
      <c r="CZ38" s="1"/>
    </row>
    <row r="39" spans="1:104" ht="12" customHeight="1" thickBot="1">
      <c r="A39" s="3"/>
      <c r="B39" s="56"/>
      <c r="C39" s="60"/>
      <c r="D39" s="60"/>
      <c r="E39" s="60"/>
      <c r="F39" s="60"/>
      <c r="G39" s="60"/>
      <c r="H39" s="60"/>
      <c r="I39" s="55"/>
      <c r="J39" s="54"/>
      <c r="K39" s="60"/>
      <c r="L39" s="60"/>
      <c r="M39" s="60"/>
      <c r="N39" s="60"/>
      <c r="O39" s="60"/>
      <c r="P39" s="55"/>
      <c r="Q39" s="54"/>
      <c r="R39" s="60"/>
      <c r="S39" s="60"/>
      <c r="T39" s="60"/>
      <c r="U39" s="60"/>
      <c r="V39" s="60"/>
      <c r="W39" s="55"/>
      <c r="X39" s="54"/>
      <c r="Y39" s="60"/>
      <c r="Z39" s="60"/>
      <c r="AA39" s="60"/>
      <c r="AB39" s="60"/>
      <c r="AC39" s="60"/>
      <c r="AD39" s="55"/>
      <c r="AE39" s="54"/>
      <c r="AF39" s="60"/>
      <c r="AG39" s="60"/>
      <c r="AH39" s="60"/>
      <c r="AI39" s="60"/>
      <c r="AJ39" s="60"/>
      <c r="AK39" s="55"/>
      <c r="AL39" s="54"/>
      <c r="AM39" s="60"/>
      <c r="AN39" s="60"/>
      <c r="AO39" s="60"/>
      <c r="AP39" s="60"/>
      <c r="AQ39" s="60"/>
      <c r="AR39" s="55"/>
      <c r="AS39" s="54"/>
      <c r="AT39" s="60"/>
      <c r="AU39" s="60"/>
      <c r="AV39" s="60"/>
      <c r="AW39" s="60"/>
      <c r="AX39" s="60"/>
      <c r="AY39" s="55"/>
      <c r="AZ39" s="54"/>
      <c r="BA39" s="60"/>
      <c r="BB39" s="60"/>
      <c r="BC39" s="60"/>
      <c r="BD39" s="60"/>
      <c r="BE39" s="60"/>
      <c r="BF39" s="60"/>
      <c r="BG39" s="79"/>
      <c r="BH39" s="58"/>
      <c r="BI39" s="58"/>
      <c r="BJ39" s="58"/>
      <c r="BK39" s="58"/>
      <c r="BL39" s="58"/>
      <c r="BM39" s="59"/>
      <c r="BN39" s="42"/>
      <c r="BO39" s="42"/>
      <c r="BP39" s="42"/>
      <c r="BQ39" s="42"/>
      <c r="BR39" s="42"/>
      <c r="BS39" s="42"/>
      <c r="BT39" s="45"/>
      <c r="BU39" s="54"/>
      <c r="BV39" s="60"/>
      <c r="BW39" s="60"/>
      <c r="BX39" s="60"/>
      <c r="BY39" s="60"/>
      <c r="BZ39" s="60"/>
      <c r="CA39" s="55"/>
      <c r="CB39" s="54"/>
      <c r="CC39" s="60"/>
      <c r="CD39" s="60"/>
      <c r="CE39" s="60"/>
      <c r="CF39" s="60"/>
      <c r="CG39" s="60"/>
      <c r="CH39" s="55"/>
      <c r="CI39" s="54"/>
      <c r="CJ39" s="60"/>
      <c r="CK39" s="60"/>
      <c r="CL39" s="60"/>
      <c r="CM39" s="60"/>
      <c r="CN39" s="60"/>
      <c r="CO39" s="55"/>
      <c r="CP39" s="61"/>
      <c r="CQ39" s="62"/>
      <c r="CR39" s="62"/>
      <c r="CS39" s="62"/>
      <c r="CT39" s="63"/>
      <c r="CU39" s="63"/>
      <c r="CV39" s="64"/>
      <c r="CW39" s="51"/>
      <c r="CX39" s="65"/>
      <c r="CY39" s="53"/>
      <c r="CZ39" s="1"/>
    </row>
    <row r="40" spans="1:104" ht="12" customHeight="1" thickTop="1">
      <c r="A40" s="22">
        <v>10</v>
      </c>
      <c r="B40" s="66" t="str">
        <f>B68</f>
        <v>坂井輪中</v>
      </c>
      <c r="C40" s="69">
        <f>IF(E41="","",SUM(E41,E42))</f>
        <v>0</v>
      </c>
      <c r="D40" s="3"/>
      <c r="E40" s="68" t="str">
        <f>IF(E41="","",IF(C40=H40,"△",IF(C40&gt;H40,"○","●")))</f>
        <v>●</v>
      </c>
      <c r="F40" s="3"/>
      <c r="G40" s="3"/>
      <c r="H40" s="69">
        <f>IF(G41="","",SUM(G41,G42))</f>
        <v>21</v>
      </c>
      <c r="I40" s="81"/>
      <c r="J40" s="69">
        <f>IF(L41="","",SUM(L41,L42))</f>
        <v>0</v>
      </c>
      <c r="K40" s="3"/>
      <c r="L40" s="68" t="str">
        <f>IF(L41="","",IF(J40=O40,"△",IF(J40&gt;O40,"○","●")))</f>
        <v>●</v>
      </c>
      <c r="M40" s="3"/>
      <c r="N40" s="3"/>
      <c r="O40" s="69">
        <f>IF(N41="","",SUM(N41,N42))</f>
        <v>8</v>
      </c>
      <c r="P40" s="81"/>
      <c r="Q40" s="69">
        <f>IF(S41="","",SUM(S41,S42))</f>
        <v>0</v>
      </c>
      <c r="R40" s="3"/>
      <c r="S40" s="68" t="str">
        <f>IF(S41="","",IF(Q40=V40,"△",IF(Q40&gt;V40,"○","●")))</f>
        <v>●</v>
      </c>
      <c r="T40" s="3"/>
      <c r="U40" s="3"/>
      <c r="V40" s="69">
        <f>IF(U41="","",SUM(U41,U42))</f>
        <v>9</v>
      </c>
      <c r="W40" s="81"/>
      <c r="X40" s="69">
        <f>IF(Z41="","",SUM(Z41,Z42))</f>
        <v>0</v>
      </c>
      <c r="Y40" s="3"/>
      <c r="Z40" s="68" t="str">
        <f>IF(Z41="","",IF(X40=AC40,"△",IF(X40&gt;AC40,"○","●")))</f>
        <v>●</v>
      </c>
      <c r="AA40" s="3"/>
      <c r="AB40" s="3"/>
      <c r="AC40" s="69">
        <f>IF(AB41="","",SUM(AB41,AB42))</f>
        <v>1</v>
      </c>
      <c r="AD40" s="81"/>
      <c r="AE40" s="69">
        <f>IF(AG41="","",SUM(AG41,AG42))</f>
        <v>4</v>
      </c>
      <c r="AF40" s="3"/>
      <c r="AG40" s="68" t="str">
        <f>IF(AG41="","",IF(AE40=AJ40,"△",IF(AE40&gt;AJ40,"○","●")))</f>
        <v>○</v>
      </c>
      <c r="AH40" s="3"/>
      <c r="AI40" s="3"/>
      <c r="AJ40" s="69">
        <f>IF(AI41="","",SUM(AI41,AI42))</f>
        <v>2</v>
      </c>
      <c r="AK40" s="81"/>
      <c r="AL40" s="69">
        <f>IF(AN41="","",SUM(AN41,AN42))</f>
        <v>0</v>
      </c>
      <c r="AM40" s="3"/>
      <c r="AN40" s="68" t="str">
        <f>IF(AN41="","",IF(AL40=AQ40,"△",IF(AL40&gt;AQ40,"○","●")))</f>
        <v>●</v>
      </c>
      <c r="AO40" s="3"/>
      <c r="AP40" s="3"/>
      <c r="AQ40" s="69">
        <f>IF(AP41="","",SUM(AP41,AP42))</f>
        <v>15</v>
      </c>
      <c r="AR40" s="81"/>
      <c r="AS40" s="69">
        <f>IF(AU41="","",SUM(AU41,AU42))</f>
        <v>2</v>
      </c>
      <c r="AT40" s="3"/>
      <c r="AU40" s="68" t="str">
        <f>IF(AU41="","",IF(AS40=AX40,"△",IF(AS40&gt;AX40,"○","●")))</f>
        <v>●</v>
      </c>
      <c r="AV40" s="3"/>
      <c r="AW40" s="3"/>
      <c r="AX40" s="69">
        <f>IF(AW41="","",SUM(AW41,AW42))</f>
        <v>3</v>
      </c>
      <c r="AY40" s="81"/>
      <c r="AZ40" s="69">
        <f>IF(BB41="","",SUM(BB41,BB42))</f>
        <v>0</v>
      </c>
      <c r="BA40" s="3"/>
      <c r="BB40" s="68" t="str">
        <f>IF(BB41="","",IF(AZ40=BE40,"△",IF(AZ40&gt;BE40,"○","●")))</f>
        <v>●</v>
      </c>
      <c r="BC40" s="3"/>
      <c r="BD40" s="3"/>
      <c r="BE40" s="69">
        <f>IF(BD41="","",SUM(BD41,BD42))</f>
        <v>6</v>
      </c>
      <c r="BF40" s="81"/>
      <c r="BG40" s="69">
        <f>IF(BI41="","",SUM(BI41,BI42))</f>
        <v>4</v>
      </c>
      <c r="BH40" s="3"/>
      <c r="BI40" s="68" t="str">
        <f>IF(BI41="","",IF(BG40=BL40,"△",IF(BG40&gt;BL40,"○","●")))</f>
        <v>○</v>
      </c>
      <c r="BJ40" s="3"/>
      <c r="BK40" s="3"/>
      <c r="BL40" s="69">
        <f>IF(BK41="","",SUM(BK41,BK42))</f>
        <v>2</v>
      </c>
      <c r="BM40" s="3"/>
      <c r="BN40" s="70"/>
      <c r="BO40" s="71"/>
      <c r="BP40" s="71"/>
      <c r="BQ40" s="71"/>
      <c r="BR40" s="71"/>
      <c r="BS40" s="71"/>
      <c r="BT40" s="72"/>
      <c r="BU40" s="73">
        <f>IF(BW41="","",BW41+BW42)</f>
        <v>1</v>
      </c>
      <c r="BV40" s="74"/>
      <c r="BW40" s="75" t="str">
        <f>IF(BW41="","",IF(BU40=BZ40,"△",IF(BU40&gt;BZ40,"○","●")))</f>
        <v>●</v>
      </c>
      <c r="BX40" s="74"/>
      <c r="BY40" s="74"/>
      <c r="BZ40" s="73">
        <f>IF(BY41="","",BY41+BY42)</f>
        <v>2</v>
      </c>
      <c r="CA40" s="76"/>
      <c r="CB40" s="69">
        <f>IF(CD41="","",SUM(CD41,CD42))</f>
        <v>0</v>
      </c>
      <c r="CC40" s="3"/>
      <c r="CD40" s="68" t="str">
        <f>IF(CD41="","",IF(CB40=CG40,"△",IF(CB40&gt;CG40,"○","●")))</f>
        <v>●</v>
      </c>
      <c r="CE40" s="3"/>
      <c r="CF40" s="3"/>
      <c r="CG40" s="69">
        <f>IF(CF41="","",SUM(CF41,CF42))</f>
        <v>2</v>
      </c>
      <c r="CH40" s="81"/>
      <c r="CI40" s="69">
        <f>IF(CK41="","",SUM(CK41,CK42))</f>
        <v>5</v>
      </c>
      <c r="CJ40" s="3"/>
      <c r="CK40" s="68" t="str">
        <f>IF(CK41="","",IF(CI40=CN40,"△",IF(CI40&gt;CN40,"○","●")))</f>
        <v>○</v>
      </c>
      <c r="CL40" s="3"/>
      <c r="CM40" s="3"/>
      <c r="CN40" s="69">
        <f>IF(CM41="","",SUM(CM41,CM42))</f>
        <v>0</v>
      </c>
      <c r="CO40" s="81"/>
      <c r="CP40" s="31">
        <f>IF(COUNTIF($C40:$CO43,"●")+COUNTIF($C40:$CO43,"○")+COUNTIF($C40:$CO43,"△")=0,"",COUNTIF($C40:$CO43,"○")*3+COUNTIF($C40:$CO43,"△"))</f>
        <v>9</v>
      </c>
      <c r="CQ40" s="32">
        <v>3</v>
      </c>
      <c r="CR40" s="32">
        <v>9</v>
      </c>
      <c r="CS40" s="32">
        <v>0</v>
      </c>
      <c r="CT40" s="33">
        <f t="shared" ref="CT40" si="16">C40+J40+Q40+X40+AE40+AL40+AS40+AZ40+BG40+BN40+BU40+CB40+CI40</f>
        <v>16</v>
      </c>
      <c r="CU40" s="33">
        <f t="shared" ref="CU40" si="17">H40+O40+V40+AC40+AJ40+AQ40+AX40+BE40+BL40+BS40+BZ40+CG40+CN40</f>
        <v>71</v>
      </c>
      <c r="CV40" s="34">
        <f>IF(COUNTIF($C40:$CO43,"●")+COUNTIF($C40:$CO43,"○")+COUNTIF($C40:$CO43,"△")=0,"",$CT40-$CU40)</f>
        <v>-55</v>
      </c>
      <c r="CW40" s="35">
        <f>IF(CP40="","",CP40*1000+CV40*10+CT40)</f>
        <v>8466</v>
      </c>
      <c r="CX40" s="36">
        <f>IF(CP40="","",RANK(CW40,$CW$4:$CW$55,0))</f>
        <v>10</v>
      </c>
      <c r="CY40" s="37"/>
      <c r="CZ40" s="1"/>
    </row>
    <row r="41" spans="1:104" ht="12" customHeight="1">
      <c r="A41" s="3"/>
      <c r="B41" s="38"/>
      <c r="C41" s="46"/>
      <c r="D41" s="43"/>
      <c r="E41" s="42">
        <f>BR5</f>
        <v>0</v>
      </c>
      <c r="F41" s="42" t="s">
        <v>10</v>
      </c>
      <c r="G41" s="42">
        <f>BP5</f>
        <v>9</v>
      </c>
      <c r="H41" s="44"/>
      <c r="I41" s="45"/>
      <c r="J41" s="46"/>
      <c r="K41" s="43"/>
      <c r="L41" s="42">
        <f>BR9</f>
        <v>0</v>
      </c>
      <c r="M41" s="42" t="s">
        <v>10</v>
      </c>
      <c r="N41" s="42">
        <f>BP9</f>
        <v>3</v>
      </c>
      <c r="O41" s="44"/>
      <c r="P41" s="45"/>
      <c r="Q41" s="46"/>
      <c r="R41" s="43"/>
      <c r="S41" s="42">
        <f>BR13</f>
        <v>0</v>
      </c>
      <c r="T41" s="42" t="s">
        <v>10</v>
      </c>
      <c r="U41" s="42">
        <f>BP13</f>
        <v>1</v>
      </c>
      <c r="V41" s="44"/>
      <c r="W41" s="45"/>
      <c r="X41" s="46"/>
      <c r="Y41" s="43"/>
      <c r="Z41" s="42">
        <f>BR17</f>
        <v>0</v>
      </c>
      <c r="AA41" s="42" t="s">
        <v>10</v>
      </c>
      <c r="AB41" s="42">
        <f>BP17</f>
        <v>1</v>
      </c>
      <c r="AC41" s="44"/>
      <c r="AD41" s="45"/>
      <c r="AE41" s="46"/>
      <c r="AF41" s="43"/>
      <c r="AG41" s="42">
        <f>BR21</f>
        <v>2</v>
      </c>
      <c r="AH41" s="42" t="s">
        <v>10</v>
      </c>
      <c r="AI41" s="42">
        <f>BP21</f>
        <v>0</v>
      </c>
      <c r="AJ41" s="44"/>
      <c r="AK41" s="45"/>
      <c r="AL41" s="46"/>
      <c r="AM41" s="43"/>
      <c r="AN41" s="42">
        <f>BR25</f>
        <v>0</v>
      </c>
      <c r="AO41" s="42" t="s">
        <v>10</v>
      </c>
      <c r="AP41" s="42">
        <f>BP25</f>
        <v>8</v>
      </c>
      <c r="AQ41" s="44"/>
      <c r="AR41" s="45"/>
      <c r="AS41" s="46"/>
      <c r="AT41" s="43"/>
      <c r="AU41" s="42">
        <f>BR29</f>
        <v>0</v>
      </c>
      <c r="AV41" s="42" t="s">
        <v>10</v>
      </c>
      <c r="AW41" s="42">
        <f>BP29</f>
        <v>1</v>
      </c>
      <c r="AX41" s="44"/>
      <c r="AY41" s="45"/>
      <c r="AZ41" s="46"/>
      <c r="BA41" s="43"/>
      <c r="BB41" s="42">
        <f>BR33</f>
        <v>0</v>
      </c>
      <c r="BC41" s="42" t="s">
        <v>10</v>
      </c>
      <c r="BD41" s="42">
        <f>BP33</f>
        <v>4</v>
      </c>
      <c r="BE41" s="44"/>
      <c r="BF41" s="45"/>
      <c r="BG41" s="46"/>
      <c r="BH41" s="43"/>
      <c r="BI41" s="42">
        <f>BR37</f>
        <v>4</v>
      </c>
      <c r="BJ41" s="42" t="s">
        <v>10</v>
      </c>
      <c r="BK41" s="42">
        <f>BP37</f>
        <v>0</v>
      </c>
      <c r="BL41" s="44"/>
      <c r="BM41" s="42"/>
      <c r="BN41" s="78"/>
      <c r="BO41" s="40"/>
      <c r="BP41" s="40"/>
      <c r="BQ41" s="40"/>
      <c r="BR41" s="40"/>
      <c r="BS41" s="40"/>
      <c r="BT41" s="41"/>
      <c r="BU41" s="42"/>
      <c r="BV41" s="43"/>
      <c r="BW41" s="42">
        <v>0</v>
      </c>
      <c r="BX41" s="42" t="s">
        <v>10</v>
      </c>
      <c r="BY41" s="42">
        <v>1</v>
      </c>
      <c r="BZ41" s="44"/>
      <c r="CA41" s="45"/>
      <c r="CB41" s="46"/>
      <c r="CC41" s="43"/>
      <c r="CD41" s="42">
        <v>0</v>
      </c>
      <c r="CE41" s="42" t="s">
        <v>10</v>
      </c>
      <c r="CF41" s="42">
        <v>1</v>
      </c>
      <c r="CG41" s="44"/>
      <c r="CH41" s="45"/>
      <c r="CI41" s="46"/>
      <c r="CJ41" s="43"/>
      <c r="CK41" s="42">
        <v>5</v>
      </c>
      <c r="CL41" s="42" t="s">
        <v>10</v>
      </c>
      <c r="CM41" s="42">
        <v>0</v>
      </c>
      <c r="CN41" s="44"/>
      <c r="CO41" s="45"/>
      <c r="CP41" s="47"/>
      <c r="CQ41" s="48"/>
      <c r="CR41" s="48"/>
      <c r="CS41" s="48"/>
      <c r="CT41" s="49"/>
      <c r="CU41" s="49"/>
      <c r="CV41" s="50"/>
      <c r="CW41" s="51"/>
      <c r="CX41" s="52"/>
      <c r="CY41" s="53"/>
      <c r="CZ41" s="1"/>
    </row>
    <row r="42" spans="1:104" ht="12" customHeight="1">
      <c r="A42" s="3"/>
      <c r="B42" s="38"/>
      <c r="C42" s="46"/>
      <c r="D42" s="54"/>
      <c r="E42" s="42">
        <f>BR6</f>
        <v>0</v>
      </c>
      <c r="F42" s="42" t="s">
        <v>10</v>
      </c>
      <c r="G42" s="42">
        <f>BP6</f>
        <v>12</v>
      </c>
      <c r="H42" s="55"/>
      <c r="I42" s="45"/>
      <c r="J42" s="46"/>
      <c r="K42" s="54"/>
      <c r="L42" s="42">
        <f>BR10</f>
        <v>0</v>
      </c>
      <c r="M42" s="42" t="s">
        <v>10</v>
      </c>
      <c r="N42" s="42">
        <f>BP10</f>
        <v>5</v>
      </c>
      <c r="O42" s="55"/>
      <c r="P42" s="45"/>
      <c r="Q42" s="46"/>
      <c r="R42" s="54"/>
      <c r="S42" s="42">
        <f>BR14</f>
        <v>0</v>
      </c>
      <c r="T42" s="42" t="s">
        <v>10</v>
      </c>
      <c r="U42" s="42">
        <f>BP14</f>
        <v>8</v>
      </c>
      <c r="V42" s="55"/>
      <c r="W42" s="45"/>
      <c r="X42" s="46"/>
      <c r="Y42" s="54"/>
      <c r="Z42" s="42">
        <f>BR18</f>
        <v>0</v>
      </c>
      <c r="AA42" s="42" t="s">
        <v>10</v>
      </c>
      <c r="AB42" s="42">
        <f>BP18</f>
        <v>0</v>
      </c>
      <c r="AC42" s="55"/>
      <c r="AD42" s="45"/>
      <c r="AE42" s="46"/>
      <c r="AF42" s="54"/>
      <c r="AG42" s="42">
        <f>BR22</f>
        <v>2</v>
      </c>
      <c r="AH42" s="42" t="s">
        <v>10</v>
      </c>
      <c r="AI42" s="42">
        <f>BP22</f>
        <v>2</v>
      </c>
      <c r="AJ42" s="55"/>
      <c r="AK42" s="45"/>
      <c r="AL42" s="46"/>
      <c r="AM42" s="54"/>
      <c r="AN42" s="42">
        <f>BR26</f>
        <v>0</v>
      </c>
      <c r="AO42" s="42" t="s">
        <v>10</v>
      </c>
      <c r="AP42" s="42">
        <f>BP26</f>
        <v>7</v>
      </c>
      <c r="AQ42" s="55"/>
      <c r="AR42" s="45"/>
      <c r="AS42" s="46"/>
      <c r="AT42" s="54"/>
      <c r="AU42" s="42">
        <f>BR30</f>
        <v>2</v>
      </c>
      <c r="AV42" s="42" t="s">
        <v>10</v>
      </c>
      <c r="AW42" s="42">
        <f>BP30</f>
        <v>2</v>
      </c>
      <c r="AX42" s="55"/>
      <c r="AY42" s="45"/>
      <c r="AZ42" s="46"/>
      <c r="BA42" s="54"/>
      <c r="BB42" s="42">
        <f>BR34</f>
        <v>0</v>
      </c>
      <c r="BC42" s="42" t="s">
        <v>10</v>
      </c>
      <c r="BD42" s="42">
        <f>BP34</f>
        <v>2</v>
      </c>
      <c r="BE42" s="55"/>
      <c r="BF42" s="45"/>
      <c r="BG42" s="46"/>
      <c r="BH42" s="54"/>
      <c r="BI42" s="42">
        <f>BR38</f>
        <v>0</v>
      </c>
      <c r="BJ42" s="42" t="s">
        <v>10</v>
      </c>
      <c r="BK42" s="42">
        <f>BP38</f>
        <v>2</v>
      </c>
      <c r="BL42" s="55"/>
      <c r="BM42" s="42"/>
      <c r="BN42" s="78"/>
      <c r="BO42" s="40"/>
      <c r="BP42" s="40"/>
      <c r="BQ42" s="40"/>
      <c r="BR42" s="40"/>
      <c r="BS42" s="40"/>
      <c r="BT42" s="41"/>
      <c r="BU42" s="42"/>
      <c r="BV42" s="54"/>
      <c r="BW42" s="42">
        <v>1</v>
      </c>
      <c r="BX42" s="42" t="s">
        <v>10</v>
      </c>
      <c r="BY42" s="42">
        <v>1</v>
      </c>
      <c r="BZ42" s="55"/>
      <c r="CA42" s="45"/>
      <c r="CB42" s="46"/>
      <c r="CC42" s="54"/>
      <c r="CD42" s="42">
        <v>0</v>
      </c>
      <c r="CE42" s="42" t="s">
        <v>10</v>
      </c>
      <c r="CF42" s="42">
        <v>1</v>
      </c>
      <c r="CG42" s="55"/>
      <c r="CH42" s="45"/>
      <c r="CI42" s="46"/>
      <c r="CJ42" s="54"/>
      <c r="CK42" s="42">
        <v>0</v>
      </c>
      <c r="CL42" s="42" t="s">
        <v>10</v>
      </c>
      <c r="CM42" s="42">
        <v>0</v>
      </c>
      <c r="CN42" s="55"/>
      <c r="CO42" s="45"/>
      <c r="CP42" s="47"/>
      <c r="CQ42" s="48"/>
      <c r="CR42" s="48"/>
      <c r="CS42" s="48"/>
      <c r="CT42" s="49"/>
      <c r="CU42" s="49"/>
      <c r="CV42" s="50"/>
      <c r="CW42" s="51"/>
      <c r="CX42" s="52"/>
      <c r="CY42" s="53"/>
      <c r="CZ42" s="1"/>
    </row>
    <row r="43" spans="1:104" ht="12" customHeight="1" thickBot="1">
      <c r="A43" s="3"/>
      <c r="B43" s="56"/>
      <c r="C43" s="54"/>
      <c r="D43" s="60"/>
      <c r="E43" s="60"/>
      <c r="F43" s="60"/>
      <c r="G43" s="60"/>
      <c r="H43" s="60"/>
      <c r="I43" s="55"/>
      <c r="J43" s="54"/>
      <c r="K43" s="60"/>
      <c r="L43" s="60"/>
      <c r="M43" s="60"/>
      <c r="N43" s="60"/>
      <c r="O43" s="60"/>
      <c r="P43" s="55"/>
      <c r="Q43" s="54"/>
      <c r="R43" s="60"/>
      <c r="S43" s="60"/>
      <c r="T43" s="60"/>
      <c r="U43" s="60"/>
      <c r="V43" s="60"/>
      <c r="W43" s="55"/>
      <c r="X43" s="54"/>
      <c r="Y43" s="60"/>
      <c r="Z43" s="60"/>
      <c r="AA43" s="60"/>
      <c r="AB43" s="60"/>
      <c r="AC43" s="60"/>
      <c r="AD43" s="55"/>
      <c r="AE43" s="54"/>
      <c r="AF43" s="60"/>
      <c r="AG43" s="60"/>
      <c r="AH43" s="60"/>
      <c r="AI43" s="60"/>
      <c r="AJ43" s="60"/>
      <c r="AK43" s="55"/>
      <c r="AL43" s="54"/>
      <c r="AM43" s="60"/>
      <c r="AN43" s="60"/>
      <c r="AO43" s="60"/>
      <c r="AP43" s="60"/>
      <c r="AQ43" s="60"/>
      <c r="AR43" s="55"/>
      <c r="AS43" s="54"/>
      <c r="AT43" s="60"/>
      <c r="AU43" s="60"/>
      <c r="AV43" s="60"/>
      <c r="AW43" s="60"/>
      <c r="AX43" s="60"/>
      <c r="AY43" s="55"/>
      <c r="AZ43" s="54"/>
      <c r="BA43" s="60"/>
      <c r="BB43" s="60"/>
      <c r="BC43" s="60"/>
      <c r="BD43" s="60"/>
      <c r="BE43" s="60"/>
      <c r="BF43" s="55"/>
      <c r="BG43" s="54"/>
      <c r="BH43" s="60"/>
      <c r="BI43" s="60"/>
      <c r="BJ43" s="60"/>
      <c r="BK43" s="60"/>
      <c r="BL43" s="60"/>
      <c r="BM43" s="60"/>
      <c r="BN43" s="79"/>
      <c r="BO43" s="58"/>
      <c r="BP43" s="58"/>
      <c r="BQ43" s="58"/>
      <c r="BR43" s="58"/>
      <c r="BS43" s="58"/>
      <c r="BT43" s="59"/>
      <c r="BU43" s="42"/>
      <c r="BV43" s="42"/>
      <c r="BW43" s="42"/>
      <c r="BX43" s="42"/>
      <c r="BY43" s="42"/>
      <c r="BZ43" s="42"/>
      <c r="CA43" s="45"/>
      <c r="CB43" s="54"/>
      <c r="CC43" s="60"/>
      <c r="CD43" s="60"/>
      <c r="CE43" s="60"/>
      <c r="CF43" s="60"/>
      <c r="CG43" s="60"/>
      <c r="CH43" s="55"/>
      <c r="CI43" s="54"/>
      <c r="CJ43" s="60"/>
      <c r="CK43" s="60"/>
      <c r="CL43" s="60"/>
      <c r="CM43" s="60"/>
      <c r="CN43" s="60"/>
      <c r="CO43" s="55"/>
      <c r="CP43" s="61"/>
      <c r="CQ43" s="62"/>
      <c r="CR43" s="62"/>
      <c r="CS43" s="62"/>
      <c r="CT43" s="63"/>
      <c r="CU43" s="63"/>
      <c r="CV43" s="64"/>
      <c r="CW43" s="51"/>
      <c r="CX43" s="65"/>
      <c r="CY43" s="53"/>
      <c r="CZ43" s="1"/>
    </row>
    <row r="44" spans="1:104" ht="12" customHeight="1" thickTop="1">
      <c r="A44" s="22">
        <v>11</v>
      </c>
      <c r="B44" s="66" t="str">
        <f>B69</f>
        <v>青山FC中等部AFC94</v>
      </c>
      <c r="C44" s="73">
        <f>IF(E45="","",SUM(E45,E46))</f>
        <v>0</v>
      </c>
      <c r="D44" s="74"/>
      <c r="E44" s="75" t="str">
        <f>IF(E45="","",IF(C44=H44,"△",IF(C44&gt;H44,"○","●")))</f>
        <v>●</v>
      </c>
      <c r="F44" s="74"/>
      <c r="G44" s="74"/>
      <c r="H44" s="73">
        <f>IF(G45="","",SUM(G45,G46))</f>
        <v>11</v>
      </c>
      <c r="I44" s="76"/>
      <c r="J44" s="77">
        <f>IF(L45="","",L45+L46)</f>
        <v>1</v>
      </c>
      <c r="K44" s="74"/>
      <c r="L44" s="75" t="str">
        <f>IF(L45="","",IF(J44=O44,"△",IF(J44&gt;O44,"○","●")))</f>
        <v>●</v>
      </c>
      <c r="M44" s="74"/>
      <c r="N44" s="74"/>
      <c r="O44" s="73">
        <f>IF(N45="","",N45+N46)</f>
        <v>10</v>
      </c>
      <c r="P44" s="76"/>
      <c r="Q44" s="77">
        <f>IF(S45="","",S45+S46)</f>
        <v>0</v>
      </c>
      <c r="R44" s="74"/>
      <c r="S44" s="75" t="str">
        <f>IF(S45="","",IF(Q44=V44,"△",IF(Q44&gt;V44,"○","●")))</f>
        <v>●</v>
      </c>
      <c r="T44" s="74"/>
      <c r="U44" s="74"/>
      <c r="V44" s="73">
        <f>IF(U45="","",U45+U46)</f>
        <v>10</v>
      </c>
      <c r="W44" s="76"/>
      <c r="X44" s="77">
        <f>IF(Z45="","",Z45+Z46)</f>
        <v>0</v>
      </c>
      <c r="Y44" s="74"/>
      <c r="Z44" s="75" t="str">
        <f>IF(Z45="","",IF(X44=AC44,"△",IF(X44&gt;AC44,"○","●")))</f>
        <v>●</v>
      </c>
      <c r="AA44" s="74"/>
      <c r="AB44" s="74"/>
      <c r="AC44" s="73">
        <f>IF(AB45="","",AB45+AB46)</f>
        <v>4</v>
      </c>
      <c r="AD44" s="76"/>
      <c r="AE44" s="77">
        <f>IF(AG45="","",AG45+AG46)</f>
        <v>1</v>
      </c>
      <c r="AF44" s="74"/>
      <c r="AG44" s="75" t="str">
        <f>IF(AG45="","",IF(AE44=AJ44,"△",IF(AE44&gt;AJ44,"○","●")))</f>
        <v>●</v>
      </c>
      <c r="AH44" s="74"/>
      <c r="AI44" s="74"/>
      <c r="AJ44" s="73">
        <f>IF(AI45="","",AI45+AI46)</f>
        <v>3</v>
      </c>
      <c r="AK44" s="76"/>
      <c r="AL44" s="73">
        <f>IF(AN45="","",SUM(AN45,AN46))</f>
        <v>1</v>
      </c>
      <c r="AM44" s="74"/>
      <c r="AN44" s="75" t="str">
        <f>IF(AN45="","",IF(AL44=AQ44,"△",IF(AL44&gt;AQ44,"○","●")))</f>
        <v>●</v>
      </c>
      <c r="AO44" s="74"/>
      <c r="AP44" s="74"/>
      <c r="AQ44" s="73">
        <f>IF(AP45="","",SUM(AP45,AP46))</f>
        <v>5</v>
      </c>
      <c r="AR44" s="76"/>
      <c r="AS44" s="77">
        <f>IF(AU45="","",AU45+AU46)</f>
        <v>0</v>
      </c>
      <c r="AT44" s="74"/>
      <c r="AU44" s="75" t="str">
        <f>IF(AU45="","",IF(AS44=AX44,"△",IF(AS44&gt;AX44,"○","●")))</f>
        <v>●</v>
      </c>
      <c r="AV44" s="74"/>
      <c r="AW44" s="74"/>
      <c r="AX44" s="73">
        <f>IF(AW45="","",AW45+AW46)</f>
        <v>2</v>
      </c>
      <c r="AY44" s="76"/>
      <c r="AZ44" s="77">
        <f>IF(BB45="","",BB45+BB46)</f>
        <v>0</v>
      </c>
      <c r="BA44" s="74"/>
      <c r="BB44" s="75" t="str">
        <f>IF(BB45="","",IF(AZ44=BE44,"△",IF(AZ44&gt;BE44,"○","●")))</f>
        <v>△</v>
      </c>
      <c r="BC44" s="74"/>
      <c r="BD44" s="74"/>
      <c r="BE44" s="73">
        <f>IF(BD45="","",BD45+BD46)</f>
        <v>0</v>
      </c>
      <c r="BF44" s="76"/>
      <c r="BG44" s="77">
        <f>IF(BI45="","",BI45+BI46)</f>
        <v>1</v>
      </c>
      <c r="BH44" s="74"/>
      <c r="BI44" s="75" t="str">
        <f>IF(BI45="","",IF(BG44=BL44,"△",IF(BG44&gt;BL44,"○","●")))</f>
        <v>●</v>
      </c>
      <c r="BJ44" s="74"/>
      <c r="BK44" s="74"/>
      <c r="BL44" s="73">
        <f>IF(BK45="","",BK45+BK46)</f>
        <v>4</v>
      </c>
      <c r="BM44" s="76"/>
      <c r="BN44" s="69">
        <f>IF(BP45="","",SUM(BP45,BP46))</f>
        <v>2</v>
      </c>
      <c r="BO44" s="3"/>
      <c r="BP44" s="68" t="str">
        <f>IF(BP45="","",IF(BN44=BS44,"△",IF(BN44&gt;BS44,"○","●")))</f>
        <v>○</v>
      </c>
      <c r="BQ44" s="3"/>
      <c r="BR44" s="3"/>
      <c r="BS44" s="69">
        <f>IF(BR45="","",SUM(BR45,BR46))</f>
        <v>1</v>
      </c>
      <c r="BT44" s="3"/>
      <c r="BU44" s="70"/>
      <c r="BV44" s="71"/>
      <c r="BW44" s="71"/>
      <c r="BX44" s="71"/>
      <c r="BY44" s="71"/>
      <c r="BZ44" s="71"/>
      <c r="CA44" s="72"/>
      <c r="CB44" s="69">
        <f>IF(CD45="","",SUM(CD45,CD46))</f>
        <v>1</v>
      </c>
      <c r="CC44" s="3"/>
      <c r="CD44" s="68" t="str">
        <f>IF(CD45="","",IF(CB44=CG44,"△",IF(CB44&gt;CG44,"○","●")))</f>
        <v>○</v>
      </c>
      <c r="CE44" s="3"/>
      <c r="CF44" s="3"/>
      <c r="CG44" s="69">
        <f>IF(CF45="","",SUM(CF45,CF46))</f>
        <v>0</v>
      </c>
      <c r="CH44" s="81"/>
      <c r="CI44" s="77">
        <f>IF(CK45="","",CK45+CK46)</f>
        <v>1</v>
      </c>
      <c r="CJ44" s="74"/>
      <c r="CK44" s="75" t="str">
        <f>IF(CK45="","",IF(CI44=CN44,"△",IF(CI44&gt;CN44,"○","●")))</f>
        <v>●</v>
      </c>
      <c r="CL44" s="74"/>
      <c r="CM44" s="74"/>
      <c r="CN44" s="73">
        <f>IF(CM45="","",CM45+CM46)</f>
        <v>2</v>
      </c>
      <c r="CO44" s="76"/>
      <c r="CP44" s="31">
        <f>IF(COUNTIF($C44:$CO47,"●")+COUNTIF($C44:$CO47,"○")+COUNTIF($C44:$CO47,"△")=0,"",COUNTIF($C44:$CO47,"○")*3+COUNTIF($C44:$CO47,"△"))</f>
        <v>7</v>
      </c>
      <c r="CQ44" s="32">
        <v>2</v>
      </c>
      <c r="CR44" s="32">
        <v>1</v>
      </c>
      <c r="CS44" s="32">
        <v>9</v>
      </c>
      <c r="CT44" s="33">
        <f t="shared" ref="CT44" si="18">C44+J44+Q44+X44+AE44+AL44+AS44+AZ44+BG44+BN44+BU44+CB44+CI44</f>
        <v>8</v>
      </c>
      <c r="CU44" s="33">
        <f t="shared" ref="CU44" si="19">H44+O44+V44+AC44+AJ44+AQ44+AX44+BE44+BL44+BS44+BZ44+CG44+CN44</f>
        <v>52</v>
      </c>
      <c r="CV44" s="34">
        <f>IF(COUNTIF($C44:$CO47,"●")+COUNTIF($C44:$CO47,"○")+COUNTIF($C44:$CO47,"△")=0,"",$CT44-$CU44)</f>
        <v>-44</v>
      </c>
      <c r="CW44" s="35">
        <f>IF(CP44="","",CP44*1000+CV44*10+CT44)</f>
        <v>6568</v>
      </c>
      <c r="CX44" s="36">
        <f>IF(CP44="","",RANK(CW44,$CW$4:$CW$55,0))</f>
        <v>11</v>
      </c>
      <c r="CY44" s="37"/>
      <c r="CZ44" s="1"/>
    </row>
    <row r="45" spans="1:104" ht="12" customHeight="1">
      <c r="A45" s="3"/>
      <c r="B45" s="38"/>
      <c r="C45" s="42"/>
      <c r="D45" s="43"/>
      <c r="E45" s="42">
        <f>BY5</f>
        <v>0</v>
      </c>
      <c r="F45" s="42" t="s">
        <v>10</v>
      </c>
      <c r="G45" s="42">
        <f>BW5</f>
        <v>4</v>
      </c>
      <c r="H45" s="44"/>
      <c r="I45" s="45"/>
      <c r="J45" s="46"/>
      <c r="K45" s="43"/>
      <c r="L45" s="42">
        <f>BY9</f>
        <v>0</v>
      </c>
      <c r="M45" s="42" t="s">
        <v>10</v>
      </c>
      <c r="N45" s="42">
        <f>BW9</f>
        <v>2</v>
      </c>
      <c r="O45" s="44"/>
      <c r="P45" s="45"/>
      <c r="Q45" s="46"/>
      <c r="R45" s="43"/>
      <c r="S45" s="42">
        <f>BY13</f>
        <v>0</v>
      </c>
      <c r="T45" s="42" t="s">
        <v>10</v>
      </c>
      <c r="U45" s="42">
        <v>5</v>
      </c>
      <c r="V45" s="44"/>
      <c r="W45" s="45"/>
      <c r="X45" s="46"/>
      <c r="Y45" s="43"/>
      <c r="Z45" s="42">
        <f>BY17</f>
        <v>0</v>
      </c>
      <c r="AA45" s="42" t="s">
        <v>10</v>
      </c>
      <c r="AB45" s="42">
        <f>BW17</f>
        <v>3</v>
      </c>
      <c r="AC45" s="44"/>
      <c r="AD45" s="45"/>
      <c r="AE45" s="46"/>
      <c r="AF45" s="43"/>
      <c r="AG45" s="42">
        <f>BY21</f>
        <v>0</v>
      </c>
      <c r="AH45" s="42" t="s">
        <v>10</v>
      </c>
      <c r="AI45" s="42">
        <f>BW21</f>
        <v>3</v>
      </c>
      <c r="AJ45" s="44"/>
      <c r="AK45" s="45"/>
      <c r="AL45" s="42"/>
      <c r="AM45" s="43"/>
      <c r="AN45" s="42">
        <f>BY25</f>
        <v>1</v>
      </c>
      <c r="AO45" s="42" t="s">
        <v>10</v>
      </c>
      <c r="AP45" s="42">
        <f>BW25</f>
        <v>1</v>
      </c>
      <c r="AQ45" s="44"/>
      <c r="AR45" s="45"/>
      <c r="AS45" s="46"/>
      <c r="AT45" s="43"/>
      <c r="AU45" s="42">
        <f>BY29</f>
        <v>0</v>
      </c>
      <c r="AV45" s="42" t="s">
        <v>10</v>
      </c>
      <c r="AW45" s="42">
        <f>BW29</f>
        <v>2</v>
      </c>
      <c r="AX45" s="44"/>
      <c r="AY45" s="45"/>
      <c r="AZ45" s="46"/>
      <c r="BA45" s="43"/>
      <c r="BB45" s="42">
        <f>BY33</f>
        <v>0</v>
      </c>
      <c r="BC45" s="42" t="s">
        <v>10</v>
      </c>
      <c r="BD45" s="42">
        <f>BW33</f>
        <v>0</v>
      </c>
      <c r="BE45" s="44"/>
      <c r="BF45" s="45"/>
      <c r="BG45" s="46"/>
      <c r="BH45" s="43"/>
      <c r="BI45" s="42">
        <f>BY37</f>
        <v>0</v>
      </c>
      <c r="BJ45" s="42" t="s">
        <v>10</v>
      </c>
      <c r="BK45" s="42">
        <f>BW37</f>
        <v>0</v>
      </c>
      <c r="BL45" s="44"/>
      <c r="BM45" s="45"/>
      <c r="BN45" s="42"/>
      <c r="BO45" s="43"/>
      <c r="BP45" s="42">
        <f>BY41</f>
        <v>1</v>
      </c>
      <c r="BQ45" s="42" t="s">
        <v>10</v>
      </c>
      <c r="BR45" s="42">
        <f>BW41</f>
        <v>0</v>
      </c>
      <c r="BS45" s="44"/>
      <c r="BT45" s="42"/>
      <c r="BU45" s="78"/>
      <c r="BV45" s="40"/>
      <c r="BW45" s="40"/>
      <c r="BX45" s="40"/>
      <c r="BY45" s="40"/>
      <c r="BZ45" s="40"/>
      <c r="CA45" s="41"/>
      <c r="CB45" s="42"/>
      <c r="CC45" s="43"/>
      <c r="CD45" s="42">
        <v>0</v>
      </c>
      <c r="CE45" s="42" t="s">
        <v>10</v>
      </c>
      <c r="CF45" s="42">
        <v>0</v>
      </c>
      <c r="CG45" s="44"/>
      <c r="CH45" s="45"/>
      <c r="CI45" s="46"/>
      <c r="CJ45" s="43"/>
      <c r="CK45" s="42">
        <v>1</v>
      </c>
      <c r="CL45" s="42" t="s">
        <v>10</v>
      </c>
      <c r="CM45" s="42">
        <v>1</v>
      </c>
      <c r="CN45" s="44"/>
      <c r="CO45" s="45"/>
      <c r="CP45" s="47"/>
      <c r="CQ45" s="48"/>
      <c r="CR45" s="48"/>
      <c r="CS45" s="48"/>
      <c r="CT45" s="49"/>
      <c r="CU45" s="49"/>
      <c r="CV45" s="50"/>
      <c r="CW45" s="51"/>
      <c r="CX45" s="52"/>
      <c r="CY45" s="53"/>
      <c r="CZ45" s="1"/>
    </row>
    <row r="46" spans="1:104" ht="12" customHeight="1">
      <c r="A46" s="3"/>
      <c r="B46" s="38"/>
      <c r="C46" s="42"/>
      <c r="D46" s="54"/>
      <c r="E46" s="42">
        <f>BY6</f>
        <v>0</v>
      </c>
      <c r="F46" s="42" t="s">
        <v>10</v>
      </c>
      <c r="G46" s="42">
        <f>BW6</f>
        <v>7</v>
      </c>
      <c r="H46" s="55"/>
      <c r="I46" s="45"/>
      <c r="J46" s="46"/>
      <c r="K46" s="54"/>
      <c r="L46" s="42">
        <f>BY10</f>
        <v>1</v>
      </c>
      <c r="M46" s="42" t="s">
        <v>10</v>
      </c>
      <c r="N46" s="42">
        <f>BW10</f>
        <v>8</v>
      </c>
      <c r="O46" s="55"/>
      <c r="P46" s="45"/>
      <c r="Q46" s="46"/>
      <c r="R46" s="54"/>
      <c r="S46" s="42">
        <v>0</v>
      </c>
      <c r="T46" s="42" t="s">
        <v>10</v>
      </c>
      <c r="U46" s="42">
        <v>5</v>
      </c>
      <c r="V46" s="55"/>
      <c r="W46" s="45"/>
      <c r="X46" s="46"/>
      <c r="Y46" s="54"/>
      <c r="Z46" s="42">
        <f>BY18</f>
        <v>0</v>
      </c>
      <c r="AA46" s="42" t="s">
        <v>10</v>
      </c>
      <c r="AB46" s="42">
        <f>BW18</f>
        <v>1</v>
      </c>
      <c r="AC46" s="55"/>
      <c r="AD46" s="45"/>
      <c r="AE46" s="46"/>
      <c r="AF46" s="54"/>
      <c r="AG46" s="42">
        <f>BY22</f>
        <v>1</v>
      </c>
      <c r="AH46" s="42" t="s">
        <v>10</v>
      </c>
      <c r="AI46" s="42">
        <f>BW22</f>
        <v>0</v>
      </c>
      <c r="AJ46" s="55"/>
      <c r="AK46" s="45"/>
      <c r="AL46" s="42"/>
      <c r="AM46" s="54"/>
      <c r="AN46" s="42">
        <f>BY26</f>
        <v>0</v>
      </c>
      <c r="AO46" s="42" t="s">
        <v>10</v>
      </c>
      <c r="AP46" s="42">
        <f>BW26</f>
        <v>4</v>
      </c>
      <c r="AQ46" s="55"/>
      <c r="AR46" s="45"/>
      <c r="AS46" s="46"/>
      <c r="AT46" s="54"/>
      <c r="AU46" s="42">
        <f>BY30</f>
        <v>0</v>
      </c>
      <c r="AV46" s="42" t="s">
        <v>10</v>
      </c>
      <c r="AW46" s="42">
        <f>BW30</f>
        <v>0</v>
      </c>
      <c r="AX46" s="55"/>
      <c r="AY46" s="45"/>
      <c r="AZ46" s="46"/>
      <c r="BA46" s="54"/>
      <c r="BB46" s="42">
        <f>BY34</f>
        <v>0</v>
      </c>
      <c r="BC46" s="42" t="s">
        <v>10</v>
      </c>
      <c r="BD46" s="42">
        <f>BW34</f>
        <v>0</v>
      </c>
      <c r="BE46" s="55"/>
      <c r="BF46" s="45"/>
      <c r="BG46" s="46"/>
      <c r="BH46" s="54"/>
      <c r="BI46" s="42">
        <f>BY38</f>
        <v>1</v>
      </c>
      <c r="BJ46" s="42" t="s">
        <v>10</v>
      </c>
      <c r="BK46" s="42">
        <f>BW38</f>
        <v>4</v>
      </c>
      <c r="BL46" s="55"/>
      <c r="BM46" s="45"/>
      <c r="BN46" s="42"/>
      <c r="BO46" s="54"/>
      <c r="BP46" s="42">
        <f>BY42</f>
        <v>1</v>
      </c>
      <c r="BQ46" s="42" t="s">
        <v>10</v>
      </c>
      <c r="BR46" s="42">
        <f>BW42</f>
        <v>1</v>
      </c>
      <c r="BS46" s="55"/>
      <c r="BT46" s="42"/>
      <c r="BU46" s="78"/>
      <c r="BV46" s="40"/>
      <c r="BW46" s="40"/>
      <c r="BX46" s="40"/>
      <c r="BY46" s="40"/>
      <c r="BZ46" s="40"/>
      <c r="CA46" s="41"/>
      <c r="CB46" s="42"/>
      <c r="CC46" s="54"/>
      <c r="CD46" s="42">
        <v>1</v>
      </c>
      <c r="CE46" s="42" t="s">
        <v>10</v>
      </c>
      <c r="CF46" s="42">
        <v>0</v>
      </c>
      <c r="CG46" s="55"/>
      <c r="CH46" s="45"/>
      <c r="CI46" s="46"/>
      <c r="CJ46" s="54"/>
      <c r="CK46" s="42">
        <v>0</v>
      </c>
      <c r="CL46" s="42" t="s">
        <v>10</v>
      </c>
      <c r="CM46" s="42">
        <v>1</v>
      </c>
      <c r="CN46" s="55"/>
      <c r="CO46" s="45"/>
      <c r="CP46" s="47"/>
      <c r="CQ46" s="48"/>
      <c r="CR46" s="48"/>
      <c r="CS46" s="48"/>
      <c r="CT46" s="49"/>
      <c r="CU46" s="49"/>
      <c r="CV46" s="50"/>
      <c r="CW46" s="51"/>
      <c r="CX46" s="52"/>
      <c r="CY46" s="53"/>
      <c r="CZ46" s="1"/>
    </row>
    <row r="47" spans="1:104" ht="12" customHeight="1" thickBot="1">
      <c r="A47" s="3"/>
      <c r="B47" s="56"/>
      <c r="C47" s="60"/>
      <c r="D47" s="60"/>
      <c r="E47" s="60"/>
      <c r="F47" s="60"/>
      <c r="G47" s="60"/>
      <c r="H47" s="60"/>
      <c r="I47" s="55"/>
      <c r="J47" s="54"/>
      <c r="K47" s="60"/>
      <c r="L47" s="60"/>
      <c r="M47" s="60"/>
      <c r="N47" s="60"/>
      <c r="O47" s="60"/>
      <c r="P47" s="55"/>
      <c r="Q47" s="54"/>
      <c r="R47" s="60"/>
      <c r="S47" s="60"/>
      <c r="T47" s="60"/>
      <c r="U47" s="60"/>
      <c r="V47" s="60"/>
      <c r="W47" s="55"/>
      <c r="X47" s="54"/>
      <c r="Y47" s="60"/>
      <c r="Z47" s="60"/>
      <c r="AA47" s="60"/>
      <c r="AB47" s="60"/>
      <c r="AC47" s="60"/>
      <c r="AD47" s="55"/>
      <c r="AE47" s="54"/>
      <c r="AF47" s="60"/>
      <c r="AG47" s="60"/>
      <c r="AH47" s="60"/>
      <c r="AI47" s="60"/>
      <c r="AJ47" s="60"/>
      <c r="AK47" s="55"/>
      <c r="AL47" s="60"/>
      <c r="AM47" s="60"/>
      <c r="AN47" s="60"/>
      <c r="AO47" s="60"/>
      <c r="AP47" s="60"/>
      <c r="AQ47" s="60"/>
      <c r="AR47" s="55"/>
      <c r="AS47" s="54"/>
      <c r="AT47" s="60"/>
      <c r="AU47" s="60"/>
      <c r="AV47" s="60"/>
      <c r="AW47" s="60"/>
      <c r="AX47" s="60"/>
      <c r="AY47" s="55"/>
      <c r="AZ47" s="54"/>
      <c r="BA47" s="60"/>
      <c r="BB47" s="60"/>
      <c r="BC47" s="60"/>
      <c r="BD47" s="60"/>
      <c r="BE47" s="60"/>
      <c r="BF47" s="55"/>
      <c r="BG47" s="54"/>
      <c r="BH47" s="60"/>
      <c r="BI47" s="60"/>
      <c r="BJ47" s="60"/>
      <c r="BK47" s="60"/>
      <c r="BL47" s="60"/>
      <c r="BM47" s="55"/>
      <c r="BN47" s="60"/>
      <c r="BO47" s="60"/>
      <c r="BP47" s="60"/>
      <c r="BQ47" s="60"/>
      <c r="BR47" s="60"/>
      <c r="BS47" s="60"/>
      <c r="BT47" s="60"/>
      <c r="BU47" s="79"/>
      <c r="BV47" s="58"/>
      <c r="BW47" s="58"/>
      <c r="BX47" s="58"/>
      <c r="BY47" s="58"/>
      <c r="BZ47" s="58"/>
      <c r="CA47" s="59"/>
      <c r="CB47" s="42"/>
      <c r="CC47" s="42"/>
      <c r="CD47" s="42"/>
      <c r="CE47" s="42"/>
      <c r="CF47" s="42"/>
      <c r="CG47" s="42"/>
      <c r="CH47" s="45"/>
      <c r="CI47" s="54"/>
      <c r="CJ47" s="60"/>
      <c r="CK47" s="60"/>
      <c r="CL47" s="60"/>
      <c r="CM47" s="60"/>
      <c r="CN47" s="60"/>
      <c r="CO47" s="55"/>
      <c r="CP47" s="61"/>
      <c r="CQ47" s="62"/>
      <c r="CR47" s="62"/>
      <c r="CS47" s="62"/>
      <c r="CT47" s="63"/>
      <c r="CU47" s="63"/>
      <c r="CV47" s="64"/>
      <c r="CW47" s="51"/>
      <c r="CX47" s="65"/>
      <c r="CY47" s="53"/>
      <c r="CZ47" s="1"/>
    </row>
    <row r="48" spans="1:104" ht="12" customHeight="1" thickTop="1">
      <c r="A48" s="22">
        <v>12</v>
      </c>
      <c r="B48" s="66" t="str">
        <f>B70</f>
        <v>FC内野2nd</v>
      </c>
      <c r="C48" s="69">
        <f>IF(E49="","",SUM(E49,E50))</f>
        <v>0</v>
      </c>
      <c r="D48" s="3"/>
      <c r="E48" s="68" t="str">
        <f>IF(E49="","",IF(C48=H48,"△",IF(C48&gt;H48,"○","●")))</f>
        <v>●</v>
      </c>
      <c r="F48" s="3"/>
      <c r="G48" s="3"/>
      <c r="H48" s="69">
        <f>IF(G49="","",SUM(G49,G50))</f>
        <v>5</v>
      </c>
      <c r="I48" s="81"/>
      <c r="J48" s="69">
        <f>IF(L49="","",SUM(L49,L50))</f>
        <v>0</v>
      </c>
      <c r="K48" s="3"/>
      <c r="L48" s="68" t="str">
        <f>IF(L49="","",IF(J48=O48,"△",IF(J48&gt;O48,"○","●")))</f>
        <v>●</v>
      </c>
      <c r="M48" s="3"/>
      <c r="N48" s="3"/>
      <c r="O48" s="69">
        <f>IF(N49="","",SUM(N49,N50))</f>
        <v>8</v>
      </c>
      <c r="P48" s="81"/>
      <c r="Q48" s="69">
        <f>IF(S49="","",SUM(S49,S50))</f>
        <v>0</v>
      </c>
      <c r="R48" s="3"/>
      <c r="S48" s="68" t="str">
        <f>IF(S49="","",IF(Q48=V48,"△",IF(Q48&gt;V48,"○","●")))</f>
        <v>●</v>
      </c>
      <c r="T48" s="3"/>
      <c r="U48" s="3"/>
      <c r="V48" s="69">
        <f>IF(U49="","",SUM(U49,U50))</f>
        <v>9</v>
      </c>
      <c r="W48" s="81"/>
      <c r="X48" s="69">
        <f>IF(Z49="","",SUM(Z49,Z50))</f>
        <v>0</v>
      </c>
      <c r="Y48" s="3"/>
      <c r="Z48" s="68" t="str">
        <f>IF(Z49="","",IF(X48=AC48,"△",IF(X48&gt;AC48,"○","●")))</f>
        <v>●</v>
      </c>
      <c r="AA48" s="3"/>
      <c r="AB48" s="3"/>
      <c r="AC48" s="69">
        <f>IF(AB49="","",SUM(AB49,AB50))</f>
        <v>5</v>
      </c>
      <c r="AD48" s="81"/>
      <c r="AE48" s="69">
        <f>IF(AG49="","",SUM(AG49,AG50))</f>
        <v>0</v>
      </c>
      <c r="AF48" s="3"/>
      <c r="AG48" s="68" t="str">
        <f>IF(AG49="","",IF(AE48=AJ48,"△",IF(AE48&gt;AJ48,"○","●")))</f>
        <v>●</v>
      </c>
      <c r="AH48" s="3"/>
      <c r="AI48" s="3"/>
      <c r="AJ48" s="69">
        <f>IF(AI49="","",SUM(AI49,AI50))</f>
        <v>7</v>
      </c>
      <c r="AK48" s="81"/>
      <c r="AL48" s="69">
        <f>IF(AN49="","",SUM(AN49,AN50))</f>
        <v>1</v>
      </c>
      <c r="AM48" s="3"/>
      <c r="AN48" s="68" t="str">
        <f>IF(AN49="","",IF(AL48=AQ48,"△",IF(AL48&gt;AQ48,"○","●")))</f>
        <v>●</v>
      </c>
      <c r="AO48" s="3"/>
      <c r="AP48" s="3"/>
      <c r="AQ48" s="69">
        <f>IF(AP49="","",SUM(AP49,AP50))</f>
        <v>7</v>
      </c>
      <c r="AR48" s="81"/>
      <c r="AS48" s="69">
        <f>IF(AU49="","",SUM(AU49,AU50))</f>
        <v>0</v>
      </c>
      <c r="AT48" s="3"/>
      <c r="AU48" s="68" t="str">
        <f>IF(AU49="","",IF(AS48=AX48,"△",IF(AS48&gt;AX48,"○","●")))</f>
        <v>●</v>
      </c>
      <c r="AV48" s="3"/>
      <c r="AW48" s="3"/>
      <c r="AX48" s="69">
        <f>IF(AW49="","",SUM(AW49,AW50))</f>
        <v>3</v>
      </c>
      <c r="AY48" s="81"/>
      <c r="AZ48" s="69">
        <f>IF(BB49="","",SUM(BB49,BB50))</f>
        <v>1</v>
      </c>
      <c r="BA48" s="3"/>
      <c r="BB48" s="68" t="str">
        <f>IF(BB49="","",IF(AZ48=BE48,"△",IF(AZ48&gt;BE48,"○","●")))</f>
        <v>●</v>
      </c>
      <c r="BC48" s="3"/>
      <c r="BD48" s="3"/>
      <c r="BE48" s="69">
        <f>IF(BD49="","",SUM(BD49,BD50))</f>
        <v>4</v>
      </c>
      <c r="BF48" s="81"/>
      <c r="BG48" s="69">
        <f>IF(BI49="","",SUM(BI49,BI50))</f>
        <v>0</v>
      </c>
      <c r="BH48" s="3"/>
      <c r="BI48" s="68" t="str">
        <f>IF(BI49="","",IF(BG48=BL48,"△",IF(BG48&gt;BL48,"○","●")))</f>
        <v>●</v>
      </c>
      <c r="BJ48" s="3"/>
      <c r="BK48" s="3"/>
      <c r="BL48" s="69">
        <f>IF(BK49="","",SUM(BK49,BK50))</f>
        <v>3</v>
      </c>
      <c r="BM48" s="81"/>
      <c r="BN48" s="69">
        <f>IF(BP49="","",SUM(BP49,BP50))</f>
        <v>2</v>
      </c>
      <c r="BO48" s="3"/>
      <c r="BP48" s="68" t="str">
        <f>IF(BP49="","",IF(BN48=BS48,"△",IF(BN48&gt;BS48,"○","●")))</f>
        <v>○</v>
      </c>
      <c r="BQ48" s="3"/>
      <c r="BR48" s="3"/>
      <c r="BS48" s="69">
        <f>IF(BR49="","",SUM(BR49,BR50))</f>
        <v>0</v>
      </c>
      <c r="BT48" s="81"/>
      <c r="BU48" s="69">
        <f>IF(BW49="","",SUM(BW49,BW50))</f>
        <v>0</v>
      </c>
      <c r="BV48" s="3"/>
      <c r="BW48" s="68" t="str">
        <f>IF(BW49="","",IF(BU48=BZ48,"△",IF(BU48&gt;BZ48,"○","●")))</f>
        <v>●</v>
      </c>
      <c r="BX48" s="3"/>
      <c r="BY48" s="3"/>
      <c r="BZ48" s="69">
        <f>IF(BY49="","",SUM(BY49,BY50))</f>
        <v>1</v>
      </c>
      <c r="CA48" s="3"/>
      <c r="CB48" s="70"/>
      <c r="CC48" s="71"/>
      <c r="CD48" s="71"/>
      <c r="CE48" s="71"/>
      <c r="CF48" s="71"/>
      <c r="CG48" s="71"/>
      <c r="CH48" s="72"/>
      <c r="CI48" s="69">
        <f>IF(CK49="","",SUM(CK49,CK50))</f>
        <v>4</v>
      </c>
      <c r="CJ48" s="3"/>
      <c r="CK48" s="68" t="str">
        <f>IF(CK49="","",IF(CI48=CN48,"△",IF(CI48&gt;CN48,"○","●")))</f>
        <v>○</v>
      </c>
      <c r="CL48" s="3"/>
      <c r="CM48" s="3"/>
      <c r="CN48" s="69">
        <f>IF(CM49="","",SUM(CM49,CM50))</f>
        <v>3</v>
      </c>
      <c r="CO48" s="81"/>
      <c r="CP48" s="31">
        <f>IF(COUNTIF($C48:$CO51,"●")+COUNTIF($C48:$CO51,"○")+COUNTIF($C48:$CO51,"△")=0,"",COUNTIF($C48:$CO51,"○")*3+COUNTIF($C48:$CO51,"△"))</f>
        <v>6</v>
      </c>
      <c r="CQ48" s="32">
        <v>2</v>
      </c>
      <c r="CR48" s="32">
        <v>10</v>
      </c>
      <c r="CS48" s="32">
        <v>0</v>
      </c>
      <c r="CT48" s="33">
        <f t="shared" ref="CT48" si="20">C48+J48+Q48+X48+AE48+AL48+AS48+AZ48+BG48+BN48+BU48+CB48+CI48</f>
        <v>8</v>
      </c>
      <c r="CU48" s="33">
        <f t="shared" ref="CU48" si="21">H48+O48+V48+AC48+AJ48+AQ48+AX48+BE48+BL48+BS48+BZ48+CG48+CN48</f>
        <v>55</v>
      </c>
      <c r="CV48" s="34">
        <f>IF(COUNTIF($C48:$CO51,"●")+COUNTIF($C48:$CO51,"○")+COUNTIF($C48:$CO51,"△")=0,"",$CT48-$CU48)</f>
        <v>-47</v>
      </c>
      <c r="CW48" s="35">
        <f>IF(CP48="","",CP48*1000+CV48*10+CT48)</f>
        <v>5538</v>
      </c>
      <c r="CX48" s="36">
        <f>IF(CP48="","",RANK(CW48,$CW$4:$CW$55,0))</f>
        <v>12</v>
      </c>
      <c r="CY48" s="37"/>
      <c r="CZ48" s="1"/>
    </row>
    <row r="49" spans="1:104" ht="12" customHeight="1">
      <c r="A49" s="3"/>
      <c r="B49" s="38"/>
      <c r="C49" s="46"/>
      <c r="D49" s="43"/>
      <c r="E49" s="42">
        <f>CF5</f>
        <v>0</v>
      </c>
      <c r="F49" s="42" t="s">
        <v>10</v>
      </c>
      <c r="G49" s="42">
        <f>CD5</f>
        <v>3</v>
      </c>
      <c r="H49" s="44"/>
      <c r="I49" s="45"/>
      <c r="J49" s="46"/>
      <c r="K49" s="43"/>
      <c r="L49" s="42">
        <f>CF9</f>
        <v>0</v>
      </c>
      <c r="M49" s="42" t="s">
        <v>10</v>
      </c>
      <c r="N49" s="42">
        <f>CD9</f>
        <v>4</v>
      </c>
      <c r="O49" s="44"/>
      <c r="P49" s="45"/>
      <c r="Q49" s="46"/>
      <c r="R49" s="43"/>
      <c r="S49" s="42">
        <f>CF13</f>
        <v>0</v>
      </c>
      <c r="T49" s="42" t="s">
        <v>10</v>
      </c>
      <c r="U49" s="42">
        <f>CD13</f>
        <v>5</v>
      </c>
      <c r="V49" s="44"/>
      <c r="W49" s="45"/>
      <c r="X49" s="46"/>
      <c r="Y49" s="43"/>
      <c r="Z49" s="42">
        <f>CF17</f>
        <v>0</v>
      </c>
      <c r="AA49" s="42" t="s">
        <v>10</v>
      </c>
      <c r="AB49" s="42">
        <f>CD17</f>
        <v>2</v>
      </c>
      <c r="AC49" s="44"/>
      <c r="AD49" s="45"/>
      <c r="AE49" s="46"/>
      <c r="AF49" s="43"/>
      <c r="AG49" s="42">
        <f>CF21</f>
        <v>0</v>
      </c>
      <c r="AH49" s="42" t="s">
        <v>10</v>
      </c>
      <c r="AI49" s="42">
        <f>CD21</f>
        <v>3</v>
      </c>
      <c r="AJ49" s="44"/>
      <c r="AK49" s="45"/>
      <c r="AL49" s="46"/>
      <c r="AM49" s="43"/>
      <c r="AN49" s="42">
        <f>CF25</f>
        <v>0</v>
      </c>
      <c r="AO49" s="42" t="s">
        <v>10</v>
      </c>
      <c r="AP49" s="42">
        <f>CD25</f>
        <v>5</v>
      </c>
      <c r="AQ49" s="44"/>
      <c r="AR49" s="45"/>
      <c r="AS49" s="46"/>
      <c r="AT49" s="43"/>
      <c r="AU49" s="42">
        <f>CF29</f>
        <v>0</v>
      </c>
      <c r="AV49" s="42" t="s">
        <v>10</v>
      </c>
      <c r="AW49" s="42">
        <f>CD29</f>
        <v>0</v>
      </c>
      <c r="AX49" s="44"/>
      <c r="AY49" s="45"/>
      <c r="AZ49" s="46"/>
      <c r="BA49" s="43"/>
      <c r="BB49" s="42">
        <f>CF33</f>
        <v>1</v>
      </c>
      <c r="BC49" s="42" t="s">
        <v>10</v>
      </c>
      <c r="BD49" s="42">
        <f>CD33</f>
        <v>3</v>
      </c>
      <c r="BE49" s="44"/>
      <c r="BF49" s="45"/>
      <c r="BG49" s="46"/>
      <c r="BH49" s="43"/>
      <c r="BI49" s="42">
        <f>CF37</f>
        <v>0</v>
      </c>
      <c r="BJ49" s="42" t="s">
        <v>10</v>
      </c>
      <c r="BK49" s="42">
        <f>CD37</f>
        <v>2</v>
      </c>
      <c r="BL49" s="44"/>
      <c r="BM49" s="45"/>
      <c r="BN49" s="46"/>
      <c r="BO49" s="43"/>
      <c r="BP49" s="42">
        <f>CF41</f>
        <v>1</v>
      </c>
      <c r="BQ49" s="42" t="s">
        <v>10</v>
      </c>
      <c r="BR49" s="42">
        <f>CD41</f>
        <v>0</v>
      </c>
      <c r="BS49" s="44"/>
      <c r="BT49" s="45"/>
      <c r="BU49" s="46"/>
      <c r="BV49" s="43"/>
      <c r="BW49" s="42">
        <f>CF45</f>
        <v>0</v>
      </c>
      <c r="BX49" s="42" t="s">
        <v>10</v>
      </c>
      <c r="BY49" s="42">
        <f>CD45</f>
        <v>0</v>
      </c>
      <c r="BZ49" s="44"/>
      <c r="CA49" s="42"/>
      <c r="CB49" s="78"/>
      <c r="CC49" s="40"/>
      <c r="CD49" s="40"/>
      <c r="CE49" s="40"/>
      <c r="CF49" s="40"/>
      <c r="CG49" s="40"/>
      <c r="CH49" s="41"/>
      <c r="CI49" s="42"/>
      <c r="CJ49" s="43"/>
      <c r="CK49" s="42">
        <v>3</v>
      </c>
      <c r="CL49" s="42" t="s">
        <v>10</v>
      </c>
      <c r="CM49" s="42">
        <v>1</v>
      </c>
      <c r="CN49" s="44"/>
      <c r="CO49" s="45"/>
      <c r="CP49" s="47"/>
      <c r="CQ49" s="48"/>
      <c r="CR49" s="48"/>
      <c r="CS49" s="48"/>
      <c r="CT49" s="49"/>
      <c r="CU49" s="49"/>
      <c r="CV49" s="50"/>
      <c r="CW49" s="51"/>
      <c r="CX49" s="52"/>
      <c r="CY49" s="53"/>
      <c r="CZ49" s="1"/>
    </row>
    <row r="50" spans="1:104" ht="12" customHeight="1">
      <c r="A50" s="3"/>
      <c r="B50" s="38"/>
      <c r="C50" s="46"/>
      <c r="D50" s="54"/>
      <c r="E50" s="42">
        <f>CF6</f>
        <v>0</v>
      </c>
      <c r="F50" s="42" t="s">
        <v>10</v>
      </c>
      <c r="G50" s="42">
        <f>CD6</f>
        <v>2</v>
      </c>
      <c r="H50" s="55"/>
      <c r="I50" s="45"/>
      <c r="J50" s="46"/>
      <c r="K50" s="54"/>
      <c r="L50" s="42">
        <f>CF10</f>
        <v>0</v>
      </c>
      <c r="M50" s="42" t="s">
        <v>10</v>
      </c>
      <c r="N50" s="42">
        <f>CD10</f>
        <v>4</v>
      </c>
      <c r="O50" s="55"/>
      <c r="P50" s="45"/>
      <c r="Q50" s="46"/>
      <c r="R50" s="54"/>
      <c r="S50" s="42">
        <f>CF14</f>
        <v>0</v>
      </c>
      <c r="T50" s="42" t="s">
        <v>10</v>
      </c>
      <c r="U50" s="42">
        <f>CD14</f>
        <v>4</v>
      </c>
      <c r="V50" s="55"/>
      <c r="W50" s="45"/>
      <c r="X50" s="46"/>
      <c r="Y50" s="54"/>
      <c r="Z50" s="42">
        <f>CF18</f>
        <v>0</v>
      </c>
      <c r="AA50" s="42" t="s">
        <v>10</v>
      </c>
      <c r="AB50" s="42">
        <f>CD18</f>
        <v>3</v>
      </c>
      <c r="AC50" s="55"/>
      <c r="AD50" s="45"/>
      <c r="AE50" s="46"/>
      <c r="AF50" s="54"/>
      <c r="AG50" s="42">
        <f>CF22</f>
        <v>0</v>
      </c>
      <c r="AH50" s="42" t="s">
        <v>10</v>
      </c>
      <c r="AI50" s="42">
        <f>CD22</f>
        <v>4</v>
      </c>
      <c r="AJ50" s="55"/>
      <c r="AK50" s="45"/>
      <c r="AL50" s="46"/>
      <c r="AM50" s="54"/>
      <c r="AN50" s="42">
        <f>CF26</f>
        <v>1</v>
      </c>
      <c r="AO50" s="42" t="s">
        <v>10</v>
      </c>
      <c r="AP50" s="42">
        <f>CD26</f>
        <v>2</v>
      </c>
      <c r="AQ50" s="55"/>
      <c r="AR50" s="45"/>
      <c r="AS50" s="46"/>
      <c r="AT50" s="54"/>
      <c r="AU50" s="42">
        <f>CF30</f>
        <v>0</v>
      </c>
      <c r="AV50" s="42" t="s">
        <v>10</v>
      </c>
      <c r="AW50" s="42">
        <f>CD30</f>
        <v>3</v>
      </c>
      <c r="AX50" s="55"/>
      <c r="AY50" s="45"/>
      <c r="AZ50" s="46"/>
      <c r="BA50" s="54"/>
      <c r="BB50" s="42">
        <f>CF34</f>
        <v>0</v>
      </c>
      <c r="BC50" s="42" t="s">
        <v>10</v>
      </c>
      <c r="BD50" s="42">
        <f>CD34</f>
        <v>1</v>
      </c>
      <c r="BE50" s="55"/>
      <c r="BF50" s="45"/>
      <c r="BG50" s="46"/>
      <c r="BH50" s="54"/>
      <c r="BI50" s="42">
        <f>CF38</f>
        <v>0</v>
      </c>
      <c r="BJ50" s="42" t="s">
        <v>10</v>
      </c>
      <c r="BK50" s="42">
        <f>CD38</f>
        <v>1</v>
      </c>
      <c r="BL50" s="55"/>
      <c r="BM50" s="45"/>
      <c r="BN50" s="46"/>
      <c r="BO50" s="54"/>
      <c r="BP50" s="42">
        <f>CF42</f>
        <v>1</v>
      </c>
      <c r="BQ50" s="42" t="s">
        <v>10</v>
      </c>
      <c r="BR50" s="42">
        <f>CD42</f>
        <v>0</v>
      </c>
      <c r="BS50" s="55"/>
      <c r="BT50" s="45"/>
      <c r="BU50" s="46"/>
      <c r="BV50" s="54"/>
      <c r="BW50" s="42">
        <f>CF46</f>
        <v>0</v>
      </c>
      <c r="BX50" s="42" t="s">
        <v>10</v>
      </c>
      <c r="BY50" s="42">
        <f>CD46</f>
        <v>1</v>
      </c>
      <c r="BZ50" s="55"/>
      <c r="CA50" s="42"/>
      <c r="CB50" s="78"/>
      <c r="CC50" s="40"/>
      <c r="CD50" s="40"/>
      <c r="CE50" s="40"/>
      <c r="CF50" s="40"/>
      <c r="CG50" s="40"/>
      <c r="CH50" s="41"/>
      <c r="CI50" s="42"/>
      <c r="CJ50" s="54"/>
      <c r="CK50" s="42">
        <v>1</v>
      </c>
      <c r="CL50" s="42" t="s">
        <v>10</v>
      </c>
      <c r="CM50" s="42">
        <v>2</v>
      </c>
      <c r="CN50" s="55"/>
      <c r="CO50" s="45"/>
      <c r="CP50" s="47"/>
      <c r="CQ50" s="48"/>
      <c r="CR50" s="48"/>
      <c r="CS50" s="48"/>
      <c r="CT50" s="49"/>
      <c r="CU50" s="49"/>
      <c r="CV50" s="50"/>
      <c r="CW50" s="51"/>
      <c r="CX50" s="52"/>
      <c r="CY50" s="53"/>
      <c r="CZ50" s="1"/>
    </row>
    <row r="51" spans="1:104" ht="12" customHeight="1" thickBot="1">
      <c r="A51" s="3"/>
      <c r="B51" s="56"/>
      <c r="C51" s="54"/>
      <c r="D51" s="60"/>
      <c r="E51" s="60"/>
      <c r="F51" s="60"/>
      <c r="G51" s="60"/>
      <c r="H51" s="60"/>
      <c r="I51" s="55"/>
      <c r="J51" s="54"/>
      <c r="K51" s="60"/>
      <c r="L51" s="60"/>
      <c r="M51" s="60"/>
      <c r="N51" s="60"/>
      <c r="O51" s="60"/>
      <c r="P51" s="55"/>
      <c r="Q51" s="54"/>
      <c r="R51" s="60"/>
      <c r="S51" s="60"/>
      <c r="T51" s="60"/>
      <c r="U51" s="60"/>
      <c r="V51" s="60"/>
      <c r="W51" s="55"/>
      <c r="X51" s="54"/>
      <c r="Y51" s="60"/>
      <c r="Z51" s="60"/>
      <c r="AA51" s="60"/>
      <c r="AB51" s="60"/>
      <c r="AC51" s="60"/>
      <c r="AD51" s="55"/>
      <c r="AE51" s="54"/>
      <c r="AF51" s="60"/>
      <c r="AG51" s="60"/>
      <c r="AH51" s="60"/>
      <c r="AI51" s="60"/>
      <c r="AJ51" s="60"/>
      <c r="AK51" s="55"/>
      <c r="AL51" s="54"/>
      <c r="AM51" s="60"/>
      <c r="AN51" s="60"/>
      <c r="AO51" s="60"/>
      <c r="AP51" s="60"/>
      <c r="AQ51" s="60"/>
      <c r="AR51" s="55"/>
      <c r="AS51" s="54"/>
      <c r="AT51" s="60"/>
      <c r="AU51" s="60"/>
      <c r="AV51" s="60"/>
      <c r="AW51" s="60"/>
      <c r="AX51" s="60"/>
      <c r="AY51" s="55"/>
      <c r="AZ51" s="54"/>
      <c r="BA51" s="60"/>
      <c r="BB51" s="60"/>
      <c r="BC51" s="60"/>
      <c r="BD51" s="60"/>
      <c r="BE51" s="60"/>
      <c r="BF51" s="55"/>
      <c r="BG51" s="54"/>
      <c r="BH51" s="60"/>
      <c r="BI51" s="60"/>
      <c r="BJ51" s="60"/>
      <c r="BK51" s="60"/>
      <c r="BL51" s="60"/>
      <c r="BM51" s="55"/>
      <c r="BN51" s="54"/>
      <c r="BO51" s="60"/>
      <c r="BP51" s="60"/>
      <c r="BQ51" s="60"/>
      <c r="BR51" s="60"/>
      <c r="BS51" s="60"/>
      <c r="BT51" s="55"/>
      <c r="BU51" s="54"/>
      <c r="BV51" s="60"/>
      <c r="BW51" s="60"/>
      <c r="BX51" s="60"/>
      <c r="BY51" s="60"/>
      <c r="BZ51" s="60"/>
      <c r="CA51" s="60"/>
      <c r="CB51" s="79"/>
      <c r="CC51" s="58"/>
      <c r="CD51" s="58"/>
      <c r="CE51" s="58"/>
      <c r="CF51" s="58"/>
      <c r="CG51" s="58"/>
      <c r="CH51" s="59"/>
      <c r="CI51" s="60"/>
      <c r="CJ51" s="60"/>
      <c r="CK51" s="60"/>
      <c r="CL51" s="60"/>
      <c r="CM51" s="60"/>
      <c r="CN51" s="60"/>
      <c r="CO51" s="55"/>
      <c r="CP51" s="61"/>
      <c r="CQ51" s="62"/>
      <c r="CR51" s="62"/>
      <c r="CS51" s="62"/>
      <c r="CT51" s="63"/>
      <c r="CU51" s="63"/>
      <c r="CV51" s="64"/>
      <c r="CW51" s="51"/>
      <c r="CX51" s="65"/>
      <c r="CY51" s="53"/>
      <c r="CZ51" s="1"/>
    </row>
    <row r="52" spans="1:104" ht="12" customHeight="1" thickTop="1">
      <c r="A52" s="22">
        <v>13</v>
      </c>
      <c r="B52" s="66" t="str">
        <f>B71</f>
        <v>東新潟中</v>
      </c>
      <c r="C52" s="73">
        <f>IF(E53="","",SUM(E53,E54))</f>
        <v>0</v>
      </c>
      <c r="D52" s="74"/>
      <c r="E52" s="75" t="str">
        <f>IF(E53="","",IF(C52=H52,"△",IF(C52&gt;H52,"○","●")))</f>
        <v>●</v>
      </c>
      <c r="F52" s="74"/>
      <c r="G52" s="74"/>
      <c r="H52" s="73">
        <f>IF(G53="","",SUM(G53,G54))</f>
        <v>20</v>
      </c>
      <c r="I52" s="76"/>
      <c r="J52" s="73">
        <f>IF(L53="","",SUM(L53,L54))</f>
        <v>0</v>
      </c>
      <c r="K52" s="74"/>
      <c r="L52" s="75" t="str">
        <f>IF(L53="","",IF(J52=O52,"△",IF(J52&gt;O52,"○","●")))</f>
        <v>●</v>
      </c>
      <c r="M52" s="74"/>
      <c r="N52" s="74"/>
      <c r="O52" s="73">
        <f>IF(N53="","",SUM(N53,N54))</f>
        <v>18</v>
      </c>
      <c r="P52" s="76"/>
      <c r="Q52" s="73">
        <f>IF(S53="","",SUM(S53,S54))</f>
        <v>0</v>
      </c>
      <c r="R52" s="74"/>
      <c r="S52" s="75" t="str">
        <f>IF(S53="","",IF(Q52=V52,"△",IF(Q52&gt;V52,"○","●")))</f>
        <v>●</v>
      </c>
      <c r="T52" s="74"/>
      <c r="U52" s="74"/>
      <c r="V52" s="73">
        <f>IF(U53="","",SUM(U53,U54))</f>
        <v>20</v>
      </c>
      <c r="W52" s="76"/>
      <c r="X52" s="73">
        <f>IF(Z53="","",SUM(Z53,Z54))</f>
        <v>1</v>
      </c>
      <c r="Y52" s="74"/>
      <c r="Z52" s="75" t="str">
        <f>IF(Z53="","",IF(X52=AC52,"△",IF(X52&gt;AC52,"○","●")))</f>
        <v>●</v>
      </c>
      <c r="AA52" s="74"/>
      <c r="AB52" s="74"/>
      <c r="AC52" s="73">
        <f>IF(AB53="","",SUM(AB53,AB54))</f>
        <v>13</v>
      </c>
      <c r="AD52" s="76"/>
      <c r="AE52" s="73">
        <f>IF(AG53="","",SUM(AG53,AG54))</f>
        <v>0</v>
      </c>
      <c r="AF52" s="74"/>
      <c r="AG52" s="75" t="str">
        <f>IF(AG53="","",IF(AE52=AJ52,"△",IF(AE52&gt;AJ52,"○","●")))</f>
        <v>●</v>
      </c>
      <c r="AH52" s="74"/>
      <c r="AI52" s="74"/>
      <c r="AJ52" s="73">
        <f>IF(AI53="","",SUM(AI53,AI54))</f>
        <v>7</v>
      </c>
      <c r="AK52" s="76"/>
      <c r="AL52" s="73">
        <f>IF(AN53="","",SUM(AN53,AN54))</f>
        <v>0</v>
      </c>
      <c r="AM52" s="74"/>
      <c r="AN52" s="75" t="str">
        <f>IF(AN53="","",IF(AL52=AQ52,"△",IF(AL52&gt;AQ52,"○","●")))</f>
        <v>●</v>
      </c>
      <c r="AO52" s="74"/>
      <c r="AP52" s="74"/>
      <c r="AQ52" s="73">
        <f>IF(AP53="","",SUM(AP53,AP54))</f>
        <v>9</v>
      </c>
      <c r="AR52" s="76"/>
      <c r="AS52" s="73">
        <f>IF(AU53="","",SUM(AU53,AU54))</f>
        <v>0</v>
      </c>
      <c r="AT52" s="74"/>
      <c r="AU52" s="75" t="str">
        <f>IF(AU53="","",IF(AS52=AX52,"△",IF(AS52&gt;AX52,"○","●")))</f>
        <v>●</v>
      </c>
      <c r="AV52" s="74"/>
      <c r="AW52" s="74"/>
      <c r="AX52" s="73">
        <f>IF(AW53="","",SUM(AW53,AW54))</f>
        <v>7</v>
      </c>
      <c r="AY52" s="76"/>
      <c r="AZ52" s="73">
        <f>IF(BB53="","",SUM(BB53,BB54))</f>
        <v>1</v>
      </c>
      <c r="BA52" s="74"/>
      <c r="BB52" s="75" t="str">
        <f>IF(BB53="","",IF(AZ52=BE52,"△",IF(AZ52&gt;BE52,"○","●")))</f>
        <v>●</v>
      </c>
      <c r="BC52" s="74"/>
      <c r="BD52" s="74"/>
      <c r="BE52" s="73">
        <f>IF(BD53="","",SUM(BD53,BD54))</f>
        <v>7</v>
      </c>
      <c r="BF52" s="76"/>
      <c r="BG52" s="73">
        <f>IF(BI53="","",SUM(BI53,BI54))</f>
        <v>0</v>
      </c>
      <c r="BH52" s="74"/>
      <c r="BI52" s="75" t="str">
        <f>IF(BI53="","",IF(BG52=BL52,"△",IF(BG52&gt;BL52,"○","●")))</f>
        <v>●</v>
      </c>
      <c r="BJ52" s="74"/>
      <c r="BK52" s="74"/>
      <c r="BL52" s="73">
        <f>IF(BK53="","",SUM(BK53,BK54))</f>
        <v>2</v>
      </c>
      <c r="BM52" s="76"/>
      <c r="BN52" s="73">
        <f>IF(BP53="","",SUM(BP53,BP54))</f>
        <v>0</v>
      </c>
      <c r="BO52" s="74"/>
      <c r="BP52" s="75" t="str">
        <f>IF(BP53="","",IF(BN52=BS52,"△",IF(BN52&gt;BS52,"○","●")))</f>
        <v>●</v>
      </c>
      <c r="BQ52" s="74"/>
      <c r="BR52" s="74"/>
      <c r="BS52" s="73">
        <f>IF(BR53="","",SUM(BR53,BR54))</f>
        <v>5</v>
      </c>
      <c r="BT52" s="76"/>
      <c r="BU52" s="73">
        <f>IF(BW53="","",SUM(BW53,BW54))</f>
        <v>2</v>
      </c>
      <c r="BV52" s="74"/>
      <c r="BW52" s="75" t="str">
        <f>IF(BW53="","",IF(BU52=BZ52,"△",IF(BU52&gt;BZ52,"○","●")))</f>
        <v>○</v>
      </c>
      <c r="BX52" s="74"/>
      <c r="BY52" s="74"/>
      <c r="BZ52" s="73">
        <f>IF(BY53="","",SUM(BY53,BY54))</f>
        <v>1</v>
      </c>
      <c r="CA52" s="76"/>
      <c r="CB52" s="69">
        <f>IF(CD53="","",SUM(CD53,CD54))</f>
        <v>3</v>
      </c>
      <c r="CC52" s="3"/>
      <c r="CD52" s="68" t="str">
        <f>IF(CD53="","",IF(CB52=CG52,"△",IF(CB52&gt;CG52,"○","●")))</f>
        <v>●</v>
      </c>
      <c r="CE52" s="3"/>
      <c r="CF52" s="3"/>
      <c r="CG52" s="69">
        <f>IF(CF53="","",SUM(CF53,CF54))</f>
        <v>4</v>
      </c>
      <c r="CH52" s="81"/>
      <c r="CI52" s="82"/>
      <c r="CJ52" s="83"/>
      <c r="CK52" s="83"/>
      <c r="CL52" s="83"/>
      <c r="CM52" s="83"/>
      <c r="CN52" s="83"/>
      <c r="CO52" s="84"/>
      <c r="CP52" s="31">
        <f>IF(COUNTIF($C52:$CO55,"●")+COUNTIF($C52:$CO55,"○")+COUNTIF($C52:$CO55,"△")=0,"",COUNTIF($C52:$CO55,"○")*3+COUNTIF($C52:$CO55,"△"))</f>
        <v>3</v>
      </c>
      <c r="CQ52" s="32">
        <v>1</v>
      </c>
      <c r="CR52" s="32">
        <v>11</v>
      </c>
      <c r="CS52" s="32">
        <v>0</v>
      </c>
      <c r="CT52" s="33">
        <f t="shared" ref="CT52" si="22">C52+J52+Q52+X52+AE52+AL52+AS52+AZ52+BG52+BN52+BU52+CB52+CI52</f>
        <v>7</v>
      </c>
      <c r="CU52" s="33">
        <f t="shared" ref="CU52" si="23">H52+O52+V52+AC52+AJ52+AQ52+AX52+BE52+BL52+BS52+BZ52+CG52+CN52</f>
        <v>113</v>
      </c>
      <c r="CV52" s="34">
        <f>IF(COUNTIF($C52:$CO55,"●")+COUNTIF($C52:$CO55,"○")+COUNTIF($C52:$CO55,"△")=0,"",$CT52-$CU52)</f>
        <v>-106</v>
      </c>
      <c r="CW52" s="35">
        <f>IF(CP52="","",CP52*1000+CV52*10+CT52)</f>
        <v>1947</v>
      </c>
      <c r="CX52" s="36">
        <f>IF(CP52="","",RANK(CW52,$CW$4:$CW$55,0))</f>
        <v>13</v>
      </c>
      <c r="CY52" s="37"/>
      <c r="CZ52" s="1"/>
    </row>
    <row r="53" spans="1:104" ht="12" customHeight="1">
      <c r="A53" s="3"/>
      <c r="B53" s="38"/>
      <c r="C53" s="46"/>
      <c r="D53" s="43"/>
      <c r="E53" s="42">
        <f>CM5</f>
        <v>0</v>
      </c>
      <c r="F53" s="42" t="s">
        <v>10</v>
      </c>
      <c r="G53" s="42">
        <f>CK5</f>
        <v>10</v>
      </c>
      <c r="H53" s="44"/>
      <c r="I53" s="45"/>
      <c r="J53" s="46"/>
      <c r="K53" s="43"/>
      <c r="L53" s="42">
        <f>CM9</f>
        <v>0</v>
      </c>
      <c r="M53" s="42" t="s">
        <v>10</v>
      </c>
      <c r="N53" s="42">
        <f>CK9</f>
        <v>7</v>
      </c>
      <c r="O53" s="44"/>
      <c r="P53" s="45"/>
      <c r="Q53" s="46"/>
      <c r="R53" s="43"/>
      <c r="S53" s="42">
        <f>CM13</f>
        <v>0</v>
      </c>
      <c r="T53" s="42" t="s">
        <v>10</v>
      </c>
      <c r="U53" s="42">
        <f>CK13</f>
        <v>12</v>
      </c>
      <c r="V53" s="44"/>
      <c r="W53" s="45"/>
      <c r="X53" s="46"/>
      <c r="Y53" s="43"/>
      <c r="Z53" s="42">
        <f>CM17</f>
        <v>0</v>
      </c>
      <c r="AA53" s="42" t="s">
        <v>10</v>
      </c>
      <c r="AB53" s="42">
        <f>CK17</f>
        <v>7</v>
      </c>
      <c r="AC53" s="44"/>
      <c r="AD53" s="45"/>
      <c r="AE53" s="46"/>
      <c r="AF53" s="43"/>
      <c r="AG53" s="42">
        <f>CM21</f>
        <v>0</v>
      </c>
      <c r="AH53" s="42" t="s">
        <v>10</v>
      </c>
      <c r="AI53" s="42">
        <f>CK21</f>
        <v>2</v>
      </c>
      <c r="AJ53" s="44"/>
      <c r="AK53" s="45"/>
      <c r="AL53" s="46"/>
      <c r="AM53" s="43"/>
      <c r="AN53" s="42">
        <f>CM25</f>
        <v>0</v>
      </c>
      <c r="AO53" s="42" t="s">
        <v>10</v>
      </c>
      <c r="AP53" s="42">
        <f>CK25</f>
        <v>5</v>
      </c>
      <c r="AQ53" s="44"/>
      <c r="AR53" s="45"/>
      <c r="AS53" s="46"/>
      <c r="AT53" s="43"/>
      <c r="AU53" s="42">
        <f>CM29</f>
        <v>0</v>
      </c>
      <c r="AV53" s="42" t="s">
        <v>10</v>
      </c>
      <c r="AW53" s="42">
        <f>CK29</f>
        <v>2</v>
      </c>
      <c r="AX53" s="44"/>
      <c r="AY53" s="45"/>
      <c r="AZ53" s="46"/>
      <c r="BA53" s="43"/>
      <c r="BB53" s="42">
        <f>CM33</f>
        <v>0</v>
      </c>
      <c r="BC53" s="42" t="s">
        <v>10</v>
      </c>
      <c r="BD53" s="42">
        <f>CK33</f>
        <v>4</v>
      </c>
      <c r="BE53" s="44"/>
      <c r="BF53" s="45"/>
      <c r="BG53" s="46"/>
      <c r="BH53" s="43"/>
      <c r="BI53" s="42">
        <f>CM37</f>
        <v>0</v>
      </c>
      <c r="BJ53" s="42" t="s">
        <v>10</v>
      </c>
      <c r="BK53" s="42">
        <f>CK37</f>
        <v>1</v>
      </c>
      <c r="BL53" s="44"/>
      <c r="BM53" s="45"/>
      <c r="BN53" s="46"/>
      <c r="BO53" s="43"/>
      <c r="BP53" s="42">
        <f>CM41</f>
        <v>0</v>
      </c>
      <c r="BQ53" s="42" t="s">
        <v>10</v>
      </c>
      <c r="BR53" s="42">
        <f>CK41</f>
        <v>5</v>
      </c>
      <c r="BS53" s="44"/>
      <c r="BT53" s="45"/>
      <c r="BU53" s="46"/>
      <c r="BV53" s="43"/>
      <c r="BW53" s="42">
        <f>CM45</f>
        <v>1</v>
      </c>
      <c r="BX53" s="42" t="s">
        <v>10</v>
      </c>
      <c r="BY53" s="42">
        <f>CK45</f>
        <v>1</v>
      </c>
      <c r="BZ53" s="44"/>
      <c r="CA53" s="45"/>
      <c r="CB53" s="46"/>
      <c r="CC53" s="43"/>
      <c r="CD53" s="42">
        <f>CM49</f>
        <v>1</v>
      </c>
      <c r="CE53" s="42" t="s">
        <v>10</v>
      </c>
      <c r="CF53" s="42">
        <f>CK49</f>
        <v>3</v>
      </c>
      <c r="CG53" s="44"/>
      <c r="CH53" s="45"/>
      <c r="CI53" s="85"/>
      <c r="CJ53" s="40"/>
      <c r="CK53" s="40"/>
      <c r="CL53" s="40"/>
      <c r="CM53" s="40"/>
      <c r="CN53" s="40"/>
      <c r="CO53" s="86"/>
      <c r="CP53" s="47"/>
      <c r="CQ53" s="48"/>
      <c r="CR53" s="48"/>
      <c r="CS53" s="48"/>
      <c r="CT53" s="49"/>
      <c r="CU53" s="49"/>
      <c r="CV53" s="50"/>
      <c r="CW53" s="51"/>
      <c r="CX53" s="52"/>
      <c r="CY53" s="53"/>
      <c r="CZ53" s="1"/>
    </row>
    <row r="54" spans="1:104" ht="12" customHeight="1">
      <c r="A54" s="3"/>
      <c r="B54" s="38"/>
      <c r="C54" s="46"/>
      <c r="D54" s="54"/>
      <c r="E54" s="42">
        <f>CM6</f>
        <v>0</v>
      </c>
      <c r="F54" s="42" t="s">
        <v>10</v>
      </c>
      <c r="G54" s="42">
        <f>CK6</f>
        <v>10</v>
      </c>
      <c r="H54" s="55"/>
      <c r="I54" s="45"/>
      <c r="J54" s="46"/>
      <c r="K54" s="54"/>
      <c r="L54" s="42">
        <f>CM10</f>
        <v>0</v>
      </c>
      <c r="M54" s="42" t="s">
        <v>10</v>
      </c>
      <c r="N54" s="42">
        <f>CK10</f>
        <v>11</v>
      </c>
      <c r="O54" s="55"/>
      <c r="P54" s="45"/>
      <c r="Q54" s="46"/>
      <c r="R54" s="54"/>
      <c r="S54" s="42">
        <f>CM14</f>
        <v>0</v>
      </c>
      <c r="T54" s="42" t="s">
        <v>10</v>
      </c>
      <c r="U54" s="42">
        <f>CK14</f>
        <v>8</v>
      </c>
      <c r="V54" s="55"/>
      <c r="W54" s="45"/>
      <c r="X54" s="46"/>
      <c r="Y54" s="54"/>
      <c r="Z54" s="42">
        <f>CM18</f>
        <v>1</v>
      </c>
      <c r="AA54" s="42" t="s">
        <v>10</v>
      </c>
      <c r="AB54" s="42">
        <f>CK18</f>
        <v>6</v>
      </c>
      <c r="AC54" s="55"/>
      <c r="AD54" s="45"/>
      <c r="AE54" s="46"/>
      <c r="AF54" s="54"/>
      <c r="AG54" s="42">
        <f>CM22</f>
        <v>0</v>
      </c>
      <c r="AH54" s="42" t="s">
        <v>10</v>
      </c>
      <c r="AI54" s="42">
        <f>CK22</f>
        <v>5</v>
      </c>
      <c r="AJ54" s="55"/>
      <c r="AK54" s="45"/>
      <c r="AL54" s="46"/>
      <c r="AM54" s="54"/>
      <c r="AN54" s="42">
        <f>CM26</f>
        <v>0</v>
      </c>
      <c r="AO54" s="42" t="s">
        <v>10</v>
      </c>
      <c r="AP54" s="42">
        <f>CK26</f>
        <v>4</v>
      </c>
      <c r="AQ54" s="55"/>
      <c r="AR54" s="45"/>
      <c r="AS54" s="46"/>
      <c r="AT54" s="54"/>
      <c r="AU54" s="42">
        <f>CM30</f>
        <v>0</v>
      </c>
      <c r="AV54" s="42" t="s">
        <v>10</v>
      </c>
      <c r="AW54" s="42">
        <f>CK30</f>
        <v>5</v>
      </c>
      <c r="AX54" s="55"/>
      <c r="AY54" s="45"/>
      <c r="AZ54" s="46"/>
      <c r="BA54" s="54"/>
      <c r="BB54" s="42">
        <f>CM34</f>
        <v>1</v>
      </c>
      <c r="BC54" s="42" t="s">
        <v>10</v>
      </c>
      <c r="BD54" s="42">
        <f>CK34</f>
        <v>3</v>
      </c>
      <c r="BE54" s="55"/>
      <c r="BF54" s="45"/>
      <c r="BG54" s="46"/>
      <c r="BH54" s="54"/>
      <c r="BI54" s="42">
        <f>CM38</f>
        <v>0</v>
      </c>
      <c r="BJ54" s="42" t="s">
        <v>10</v>
      </c>
      <c r="BK54" s="42">
        <f>CK38</f>
        <v>1</v>
      </c>
      <c r="BL54" s="55"/>
      <c r="BM54" s="45"/>
      <c r="BN54" s="46"/>
      <c r="BO54" s="54"/>
      <c r="BP54" s="42">
        <f>CM42</f>
        <v>0</v>
      </c>
      <c r="BQ54" s="42" t="s">
        <v>10</v>
      </c>
      <c r="BR54" s="42">
        <f>CK42</f>
        <v>0</v>
      </c>
      <c r="BS54" s="55"/>
      <c r="BT54" s="45"/>
      <c r="BU54" s="46"/>
      <c r="BV54" s="54"/>
      <c r="BW54" s="42">
        <f>CM46</f>
        <v>1</v>
      </c>
      <c r="BX54" s="42" t="s">
        <v>10</v>
      </c>
      <c r="BY54" s="42">
        <f>CK46</f>
        <v>0</v>
      </c>
      <c r="BZ54" s="55"/>
      <c r="CA54" s="45"/>
      <c r="CB54" s="46"/>
      <c r="CC54" s="54"/>
      <c r="CD54" s="42">
        <f>CM50</f>
        <v>2</v>
      </c>
      <c r="CE54" s="42" t="s">
        <v>10</v>
      </c>
      <c r="CF54" s="42">
        <f>CK50</f>
        <v>1</v>
      </c>
      <c r="CG54" s="55"/>
      <c r="CH54" s="45"/>
      <c r="CI54" s="85"/>
      <c r="CJ54" s="40"/>
      <c r="CK54" s="40"/>
      <c r="CL54" s="40"/>
      <c r="CM54" s="40"/>
      <c r="CN54" s="40"/>
      <c r="CO54" s="86"/>
      <c r="CP54" s="47"/>
      <c r="CQ54" s="48"/>
      <c r="CR54" s="48"/>
      <c r="CS54" s="48"/>
      <c r="CT54" s="49"/>
      <c r="CU54" s="49"/>
      <c r="CV54" s="50"/>
      <c r="CW54" s="51"/>
      <c r="CX54" s="52"/>
      <c r="CY54" s="53"/>
      <c r="CZ54" s="1"/>
    </row>
    <row r="55" spans="1:104" ht="12" customHeight="1" thickBot="1">
      <c r="A55" s="3"/>
      <c r="B55" s="87"/>
      <c r="C55" s="88"/>
      <c r="D55" s="89"/>
      <c r="E55" s="89"/>
      <c r="F55" s="89"/>
      <c r="G55" s="89"/>
      <c r="H55" s="89"/>
      <c r="I55" s="90"/>
      <c r="J55" s="88"/>
      <c r="K55" s="89"/>
      <c r="L55" s="89"/>
      <c r="M55" s="89"/>
      <c r="N55" s="89"/>
      <c r="O55" s="89"/>
      <c r="P55" s="90"/>
      <c r="Q55" s="88"/>
      <c r="R55" s="89"/>
      <c r="S55" s="89"/>
      <c r="T55" s="89"/>
      <c r="U55" s="89"/>
      <c r="V55" s="89"/>
      <c r="W55" s="90"/>
      <c r="X55" s="88"/>
      <c r="Y55" s="89"/>
      <c r="Z55" s="89"/>
      <c r="AA55" s="89"/>
      <c r="AB55" s="89"/>
      <c r="AC55" s="89"/>
      <c r="AD55" s="90"/>
      <c r="AE55" s="88"/>
      <c r="AF55" s="89"/>
      <c r="AG55" s="89"/>
      <c r="AH55" s="89"/>
      <c r="AI55" s="89"/>
      <c r="AJ55" s="89"/>
      <c r="AK55" s="90"/>
      <c r="AL55" s="88"/>
      <c r="AM55" s="89"/>
      <c r="AN55" s="89"/>
      <c r="AO55" s="89"/>
      <c r="AP55" s="89"/>
      <c r="AQ55" s="89"/>
      <c r="AR55" s="90"/>
      <c r="AS55" s="88"/>
      <c r="AT55" s="89"/>
      <c r="AU55" s="89"/>
      <c r="AV55" s="89"/>
      <c r="AW55" s="89"/>
      <c r="AX55" s="89"/>
      <c r="AY55" s="90"/>
      <c r="AZ55" s="88"/>
      <c r="BA55" s="89"/>
      <c r="BB55" s="89"/>
      <c r="BC55" s="89"/>
      <c r="BD55" s="89"/>
      <c r="BE55" s="89"/>
      <c r="BF55" s="90"/>
      <c r="BG55" s="88"/>
      <c r="BH55" s="89"/>
      <c r="BI55" s="89"/>
      <c r="BJ55" s="89"/>
      <c r="BK55" s="89"/>
      <c r="BL55" s="89"/>
      <c r="BM55" s="90"/>
      <c r="BN55" s="88"/>
      <c r="BO55" s="89"/>
      <c r="BP55" s="89"/>
      <c r="BQ55" s="89"/>
      <c r="BR55" s="89"/>
      <c r="BS55" s="89"/>
      <c r="BT55" s="90"/>
      <c r="BU55" s="88"/>
      <c r="BV55" s="89"/>
      <c r="BW55" s="89"/>
      <c r="BX55" s="89"/>
      <c r="BY55" s="89"/>
      <c r="BZ55" s="89"/>
      <c r="CA55" s="90"/>
      <c r="CB55" s="88"/>
      <c r="CC55" s="89"/>
      <c r="CD55" s="89"/>
      <c r="CE55" s="89"/>
      <c r="CF55" s="89"/>
      <c r="CG55" s="89"/>
      <c r="CH55" s="90"/>
      <c r="CI55" s="91"/>
      <c r="CJ55" s="92"/>
      <c r="CK55" s="92"/>
      <c r="CL55" s="92"/>
      <c r="CM55" s="92"/>
      <c r="CN55" s="92"/>
      <c r="CO55" s="93"/>
      <c r="CP55" s="94"/>
      <c r="CQ55" s="95"/>
      <c r="CR55" s="95"/>
      <c r="CS55" s="95"/>
      <c r="CT55" s="96"/>
      <c r="CU55" s="96"/>
      <c r="CV55" s="97"/>
      <c r="CW55" s="98"/>
      <c r="CX55" s="99"/>
      <c r="CY55" s="53"/>
      <c r="CZ55" s="1"/>
    </row>
    <row r="56" spans="1:104" ht="12" customHeight="1">
      <c r="A56" s="1"/>
      <c r="B56" s="1"/>
      <c r="C56" s="1"/>
      <c r="D56" s="1"/>
      <c r="E56" s="1"/>
      <c r="F56" s="1"/>
      <c r="G56" s="1"/>
      <c r="H56" s="1"/>
      <c r="I56" s="1"/>
      <c r="J56" s="100"/>
      <c r="K56" s="1"/>
      <c r="L56" s="1"/>
      <c r="M56" s="1"/>
      <c r="N56" s="1"/>
      <c r="O56" s="1"/>
      <c r="P56" s="100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00"/>
      <c r="AT56" s="1"/>
      <c r="AU56" s="1"/>
      <c r="AV56" s="1"/>
      <c r="AW56" s="1"/>
      <c r="AX56" s="1"/>
      <c r="AY56" s="100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00"/>
      <c r="BV56" s="1"/>
      <c r="BW56" s="1"/>
      <c r="BX56" s="1"/>
      <c r="BY56" s="1"/>
      <c r="BZ56" s="1"/>
      <c r="CA56" s="100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21"/>
      <c r="CQ56" s="21"/>
      <c r="CR56" s="21"/>
      <c r="CS56" s="21"/>
      <c r="CT56" s="1"/>
      <c r="CU56" s="1"/>
      <c r="CV56" s="1"/>
      <c r="CW56" s="1"/>
      <c r="CX56" s="1"/>
      <c r="CY56" s="1"/>
      <c r="CZ56" s="1"/>
    </row>
    <row r="57" spans="1:104" ht="21.75" customHeight="1">
      <c r="A57" s="1"/>
      <c r="B57" s="1"/>
      <c r="C57" s="1"/>
      <c r="D57" s="1"/>
      <c r="E57" s="1"/>
      <c r="F57" s="1"/>
      <c r="G57" s="1"/>
      <c r="H57" s="1"/>
      <c r="I57" s="1"/>
      <c r="J57" s="100"/>
      <c r="K57" s="1"/>
      <c r="L57" s="1"/>
      <c r="M57" s="1"/>
      <c r="N57" s="1"/>
      <c r="O57" s="1"/>
      <c r="P57" s="100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00"/>
      <c r="AT57" s="1"/>
      <c r="AU57" s="1"/>
      <c r="AV57" s="1"/>
      <c r="AW57" s="1"/>
      <c r="AX57" s="1"/>
      <c r="AY57" s="100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00"/>
      <c r="BV57" s="1"/>
      <c r="BW57" s="1"/>
      <c r="BX57" s="1"/>
      <c r="BY57" s="1"/>
      <c r="BZ57" s="1"/>
      <c r="CA57" s="100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21"/>
      <c r="CQ57" s="21"/>
      <c r="CR57" s="21"/>
      <c r="CS57" s="21"/>
      <c r="CT57" s="1">
        <f t="shared" ref="CT57:CV57" si="24">SUM(CT4:CT55)</f>
        <v>518</v>
      </c>
      <c r="CU57" s="1">
        <f t="shared" si="24"/>
        <v>518</v>
      </c>
      <c r="CV57" s="1">
        <f t="shared" si="24"/>
        <v>0</v>
      </c>
      <c r="CW57" s="1"/>
      <c r="CX57" s="1"/>
      <c r="CY57" s="1"/>
      <c r="CZ57" s="1"/>
    </row>
    <row r="58" spans="1:104" ht="21.75" customHeight="1">
      <c r="A58" s="1"/>
      <c r="B58" s="1"/>
      <c r="C58" s="1"/>
      <c r="D58" s="1"/>
      <c r="E58" s="1"/>
      <c r="F58" s="1"/>
      <c r="G58" s="1"/>
      <c r="H58" s="1"/>
      <c r="I58" s="1"/>
      <c r="J58" s="100"/>
      <c r="K58" s="1"/>
      <c r="L58" s="1"/>
      <c r="M58" s="1"/>
      <c r="N58" s="1"/>
      <c r="O58" s="1"/>
      <c r="P58" s="100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00"/>
      <c r="AT58" s="1"/>
      <c r="AU58" s="1"/>
      <c r="AV58" s="1"/>
      <c r="AW58" s="1"/>
      <c r="AX58" s="1"/>
      <c r="AY58" s="100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00"/>
      <c r="BV58" s="1"/>
      <c r="BW58" s="1"/>
      <c r="BX58" s="1"/>
      <c r="BY58" s="1"/>
      <c r="BZ58" s="1"/>
      <c r="CA58" s="100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1"/>
      <c r="CQ58" s="21"/>
      <c r="CR58" s="21"/>
      <c r="CS58" s="21"/>
      <c r="CT58" s="1"/>
      <c r="CU58" s="1"/>
      <c r="CV58" s="1"/>
      <c r="CW58" s="1"/>
      <c r="CX58" s="1"/>
      <c r="CY58" s="1"/>
      <c r="CZ58" s="1"/>
    </row>
    <row r="59" spans="1:104" ht="21.75" customHeight="1">
      <c r="A59" s="101">
        <v>1</v>
      </c>
      <c r="B59" s="102" t="s">
        <v>11</v>
      </c>
      <c r="C59" s="1"/>
      <c r="D59" s="1"/>
      <c r="E59" s="1"/>
      <c r="F59" s="1"/>
      <c r="G59" s="1"/>
      <c r="H59" s="1"/>
      <c r="I59" s="1"/>
      <c r="J59" s="100"/>
      <c r="K59" s="1"/>
      <c r="L59" s="103"/>
      <c r="M59" s="1"/>
      <c r="N59" s="1"/>
      <c r="O59" s="1"/>
      <c r="P59" s="100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00"/>
      <c r="AT59" s="1"/>
      <c r="AU59" s="103"/>
      <c r="AV59" s="1"/>
      <c r="AW59" s="1"/>
      <c r="AX59" s="1"/>
      <c r="AY59" s="100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00"/>
      <c r="BV59" s="1"/>
      <c r="BW59" s="103"/>
      <c r="BX59" s="1"/>
      <c r="BY59" s="1"/>
      <c r="BZ59" s="1"/>
      <c r="CA59" s="100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</row>
    <row r="60" spans="1:104" ht="21.75" customHeight="1">
      <c r="A60" s="104">
        <v>2</v>
      </c>
      <c r="B60" s="105" t="s">
        <v>12</v>
      </c>
      <c r="C60" s="1"/>
      <c r="D60" s="1"/>
      <c r="E60" s="1"/>
      <c r="F60" s="1"/>
      <c r="G60" s="1"/>
      <c r="H60" s="1"/>
      <c r="I60" s="1"/>
      <c r="J60" s="100"/>
      <c r="K60" s="1"/>
      <c r="M60" s="1"/>
      <c r="N60" s="1"/>
      <c r="O60" s="1"/>
      <c r="P60" s="100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21"/>
      <c r="AR60" s="1"/>
      <c r="AS60" s="1"/>
      <c r="AT60" s="1"/>
      <c r="AU60" s="1"/>
      <c r="AV60" s="1"/>
      <c r="AW60" s="1"/>
      <c r="AX60" s="1"/>
      <c r="BN60" s="1"/>
      <c r="BO60" s="1"/>
      <c r="BP60" s="1"/>
      <c r="BQ60" s="1"/>
      <c r="BR60" s="1"/>
      <c r="BS60" s="21"/>
      <c r="BT60" s="1"/>
      <c r="BU60" s="1"/>
      <c r="BV60" s="1"/>
      <c r="BW60" s="1"/>
      <c r="BX60" s="1"/>
      <c r="BY60" s="1"/>
      <c r="BZ60" s="1"/>
    </row>
    <row r="61" spans="1:104" ht="21.75" customHeight="1">
      <c r="A61" s="104">
        <v>3</v>
      </c>
      <c r="B61" s="102" t="s">
        <v>13</v>
      </c>
      <c r="C61" s="1"/>
      <c r="D61" s="1"/>
      <c r="E61" s="1"/>
      <c r="F61" s="1"/>
      <c r="G61" s="1"/>
      <c r="H61" s="1"/>
      <c r="I61" s="1"/>
      <c r="J61" s="100"/>
      <c r="K61" s="1"/>
      <c r="M61" s="1"/>
      <c r="N61" s="1"/>
      <c r="O61" s="1"/>
      <c r="P61" s="100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21"/>
      <c r="AR61" s="106"/>
      <c r="AS61" s="1"/>
      <c r="AT61" s="1"/>
      <c r="AU61" s="1"/>
      <c r="AV61" s="1"/>
      <c r="AW61" s="1"/>
      <c r="AX61" s="1"/>
      <c r="BN61" s="1"/>
      <c r="BO61" s="1"/>
      <c r="BP61" s="1"/>
      <c r="BQ61" s="1"/>
      <c r="BR61" s="1"/>
      <c r="BS61" s="21"/>
      <c r="BT61" s="106"/>
      <c r="BU61" s="1"/>
      <c r="BV61" s="1"/>
      <c r="BW61" s="1"/>
      <c r="BX61" s="1"/>
      <c r="BY61" s="1"/>
      <c r="BZ61" s="1"/>
    </row>
    <row r="62" spans="1:104" ht="21.75" customHeight="1">
      <c r="A62" s="104">
        <v>4</v>
      </c>
      <c r="B62" s="102" t="s">
        <v>14</v>
      </c>
      <c r="C62" s="1"/>
      <c r="D62" s="1"/>
      <c r="E62" s="1"/>
      <c r="F62" s="1"/>
      <c r="G62" s="1"/>
      <c r="H62" s="1"/>
      <c r="I62" s="1"/>
      <c r="J62" s="100"/>
      <c r="K62" s="1"/>
      <c r="L62" s="103"/>
      <c r="M62" s="1"/>
      <c r="N62" s="1"/>
      <c r="O62" s="1"/>
      <c r="P62" s="100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21"/>
      <c r="AR62" s="106"/>
      <c r="AS62" s="1"/>
      <c r="AT62" s="1"/>
      <c r="AU62" s="1"/>
      <c r="AV62" s="1"/>
      <c r="AW62" s="1"/>
      <c r="AX62" s="1"/>
      <c r="BN62" s="1"/>
      <c r="BO62" s="1"/>
      <c r="BP62" s="1"/>
      <c r="BQ62" s="1"/>
      <c r="BR62" s="1"/>
      <c r="BS62" s="21"/>
      <c r="BT62" s="106"/>
      <c r="BU62" s="1"/>
      <c r="BV62" s="1"/>
      <c r="BW62" s="1"/>
      <c r="BX62" s="1"/>
      <c r="BY62" s="1"/>
      <c r="BZ62" s="1"/>
    </row>
    <row r="63" spans="1:104" ht="21.75" customHeight="1">
      <c r="A63" s="104">
        <v>5</v>
      </c>
      <c r="B63" s="102" t="s">
        <v>15</v>
      </c>
      <c r="C63" s="1"/>
      <c r="D63" s="1"/>
      <c r="E63" s="1"/>
      <c r="F63" s="1"/>
      <c r="G63" s="1"/>
      <c r="H63" s="1"/>
      <c r="I63" s="1"/>
      <c r="J63" s="100"/>
      <c r="K63" s="1"/>
      <c r="M63" s="1"/>
      <c r="N63" s="1"/>
      <c r="O63" s="1"/>
      <c r="P63" s="100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21"/>
      <c r="AR63" s="106"/>
      <c r="AS63" s="1"/>
      <c r="AT63" s="1"/>
      <c r="AU63" s="1"/>
      <c r="AV63" s="1"/>
      <c r="AW63" s="1"/>
      <c r="AX63" s="1"/>
      <c r="BN63" s="1"/>
      <c r="BO63" s="1"/>
      <c r="BP63" s="1"/>
      <c r="BQ63" s="1"/>
      <c r="BR63" s="1"/>
      <c r="BS63" s="21"/>
      <c r="BT63" s="106"/>
      <c r="BU63" s="1"/>
      <c r="BV63" s="1"/>
      <c r="BW63" s="1"/>
      <c r="BX63" s="1"/>
      <c r="BY63" s="1"/>
      <c r="BZ63" s="1"/>
    </row>
    <row r="64" spans="1:104" ht="21.75" customHeight="1">
      <c r="A64" s="104">
        <v>6</v>
      </c>
      <c r="B64" s="102" t="s">
        <v>16</v>
      </c>
      <c r="C64" s="1"/>
      <c r="D64" s="1"/>
      <c r="E64" s="1"/>
      <c r="F64" s="1"/>
      <c r="G64" s="1"/>
      <c r="H64" s="1"/>
      <c r="I64" s="1"/>
      <c r="J64" s="100"/>
      <c r="K64" s="1"/>
      <c r="M64" s="1"/>
      <c r="N64" s="1"/>
      <c r="O64" s="1"/>
      <c r="P64" s="100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21"/>
      <c r="AR64" s="106"/>
      <c r="AS64" s="1"/>
      <c r="AT64" s="1"/>
      <c r="AU64" s="1"/>
      <c r="AV64" s="1"/>
      <c r="AW64" s="1"/>
      <c r="AX64" s="1"/>
      <c r="BN64" s="1"/>
      <c r="BO64" s="1"/>
      <c r="BP64" s="1"/>
      <c r="BQ64" s="1"/>
      <c r="BR64" s="1"/>
      <c r="BS64" s="21"/>
      <c r="BT64" s="106"/>
      <c r="BU64" s="1"/>
      <c r="BV64" s="1"/>
      <c r="BW64" s="1"/>
      <c r="BX64" s="1"/>
      <c r="BY64" s="1"/>
      <c r="BZ64" s="1"/>
    </row>
    <row r="65" spans="1:97" ht="21.75" customHeight="1">
      <c r="A65" s="104">
        <v>7</v>
      </c>
      <c r="B65" s="105" t="s">
        <v>17</v>
      </c>
      <c r="C65" s="1"/>
      <c r="D65" s="1"/>
      <c r="E65" s="1"/>
      <c r="F65" s="1"/>
      <c r="G65" s="1"/>
      <c r="H65" s="1"/>
      <c r="I65" s="1"/>
      <c r="J65" s="100"/>
      <c r="K65" s="1"/>
      <c r="L65" s="103"/>
      <c r="M65" s="1"/>
      <c r="N65" s="1"/>
      <c r="O65" s="1"/>
      <c r="P65" s="100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21"/>
      <c r="AR65" s="1"/>
      <c r="AS65" s="1"/>
      <c r="AT65" s="1"/>
      <c r="AU65" s="1"/>
      <c r="AV65" s="1"/>
      <c r="AW65" s="1"/>
      <c r="AX65" s="1"/>
      <c r="BN65" s="1"/>
      <c r="BO65" s="1"/>
      <c r="BP65" s="1"/>
      <c r="BQ65" s="1"/>
      <c r="BR65" s="1"/>
      <c r="BS65" s="21"/>
      <c r="BT65" s="1"/>
      <c r="BU65" s="1"/>
      <c r="BV65" s="1"/>
      <c r="BW65" s="1"/>
      <c r="BX65" s="1"/>
      <c r="BY65" s="1"/>
      <c r="BZ65" s="1"/>
    </row>
    <row r="66" spans="1:97" ht="21.75" customHeight="1">
      <c r="A66" s="104">
        <v>8</v>
      </c>
      <c r="B66" s="102" t="s">
        <v>18</v>
      </c>
      <c r="C66" s="1"/>
      <c r="D66" s="1"/>
      <c r="E66" s="1"/>
      <c r="F66" s="1"/>
      <c r="G66" s="1"/>
      <c r="H66" s="1"/>
      <c r="I66" s="1"/>
      <c r="J66" s="100"/>
      <c r="K66" s="1"/>
      <c r="L66" s="103"/>
      <c r="M66" s="1"/>
      <c r="N66" s="1"/>
      <c r="O66" s="1"/>
      <c r="P66" s="100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21"/>
      <c r="AR66" s="1"/>
      <c r="AS66" s="1"/>
      <c r="AT66" s="1"/>
      <c r="AU66" s="1"/>
      <c r="AV66" s="1"/>
      <c r="AW66" s="1"/>
      <c r="AX66" s="1"/>
      <c r="BN66" s="1"/>
      <c r="BO66" s="1"/>
      <c r="BP66" s="1"/>
      <c r="BQ66" s="1"/>
      <c r="BR66" s="1"/>
      <c r="BS66" s="21"/>
      <c r="BT66" s="1"/>
      <c r="BU66" s="1"/>
      <c r="BV66" s="1"/>
      <c r="BW66" s="1"/>
      <c r="BX66" s="1"/>
      <c r="BY66" s="1"/>
      <c r="BZ66" s="1"/>
    </row>
    <row r="67" spans="1:97" ht="21.75" customHeight="1">
      <c r="A67" s="104">
        <v>9</v>
      </c>
      <c r="B67" s="105" t="s">
        <v>19</v>
      </c>
      <c r="AQ67" s="107"/>
      <c r="BS67" s="107"/>
    </row>
    <row r="68" spans="1:97" ht="21.75" customHeight="1">
      <c r="A68" s="104">
        <v>10</v>
      </c>
      <c r="B68" s="102" t="s">
        <v>20</v>
      </c>
    </row>
    <row r="69" spans="1:97" ht="21.75" customHeight="1">
      <c r="A69" s="104">
        <v>11</v>
      </c>
      <c r="B69" s="102" t="s">
        <v>21</v>
      </c>
      <c r="CP69" s="107"/>
      <c r="CQ69" s="107"/>
      <c r="CR69" s="107"/>
      <c r="CS69" s="107"/>
    </row>
    <row r="70" spans="1:97" ht="21.75" customHeight="1">
      <c r="A70" s="104">
        <v>12</v>
      </c>
      <c r="B70" s="105" t="s">
        <v>22</v>
      </c>
      <c r="CP70" s="107"/>
      <c r="CQ70" s="107"/>
      <c r="CR70" s="107"/>
      <c r="CS70" s="107"/>
    </row>
    <row r="71" spans="1:97" ht="21.75" customHeight="1">
      <c r="A71" s="104">
        <v>13</v>
      </c>
      <c r="B71" s="102" t="s">
        <v>23</v>
      </c>
      <c r="CP71" s="107"/>
      <c r="CQ71" s="107"/>
      <c r="CR71" s="107"/>
      <c r="CS71" s="107"/>
    </row>
    <row r="72" spans="1:97" ht="21.75" customHeight="1">
      <c r="CP72" s="107"/>
      <c r="CQ72" s="107"/>
      <c r="CR72" s="107"/>
      <c r="CS72" s="107"/>
    </row>
    <row r="73" spans="1:97" ht="21.75" customHeight="1">
      <c r="CP73" s="107"/>
      <c r="CQ73" s="107"/>
      <c r="CR73" s="107"/>
      <c r="CS73" s="107"/>
    </row>
    <row r="74" spans="1:97" ht="21.75" customHeight="1">
      <c r="CP74" s="107"/>
      <c r="CQ74" s="107"/>
      <c r="CR74" s="107"/>
      <c r="CS74" s="107"/>
    </row>
    <row r="75" spans="1:97" ht="21.75" customHeight="1">
      <c r="CP75" s="107"/>
      <c r="CQ75" s="107"/>
      <c r="CR75" s="107"/>
      <c r="CS75" s="107"/>
    </row>
    <row r="76" spans="1:97" ht="21.75" customHeight="1">
      <c r="CP76" s="107"/>
      <c r="CQ76" s="107"/>
      <c r="CR76" s="107"/>
      <c r="CS76" s="107"/>
    </row>
    <row r="77" spans="1:97" ht="21.75" customHeight="1">
      <c r="CP77" s="107"/>
      <c r="CQ77" s="107"/>
      <c r="CR77" s="107"/>
      <c r="CS77" s="107"/>
    </row>
    <row r="78" spans="1:97" ht="21.75" customHeight="1">
      <c r="CP78" s="107"/>
      <c r="CQ78" s="107"/>
      <c r="CR78" s="107"/>
      <c r="CS78" s="107"/>
    </row>
    <row r="79" spans="1:97" ht="21.75" customHeight="1">
      <c r="CP79" s="107"/>
      <c r="CQ79" s="107"/>
      <c r="CR79" s="107"/>
      <c r="CS79" s="107"/>
    </row>
    <row r="80" spans="1:97" ht="21.75" customHeight="1">
      <c r="CP80" s="107"/>
      <c r="CQ80" s="107"/>
      <c r="CR80" s="107"/>
      <c r="CS80" s="107"/>
    </row>
    <row r="81" spans="94:97" ht="21.75" customHeight="1">
      <c r="CP81" s="107"/>
      <c r="CQ81" s="107"/>
      <c r="CR81" s="107"/>
      <c r="CS81" s="107"/>
    </row>
    <row r="82" spans="94:97" ht="21.75" customHeight="1">
      <c r="CP82" s="107"/>
      <c r="CQ82" s="107"/>
      <c r="CR82" s="107"/>
      <c r="CS82" s="107"/>
    </row>
    <row r="83" spans="94:97" ht="21.75" customHeight="1">
      <c r="CP83" s="107"/>
      <c r="CQ83" s="107"/>
      <c r="CR83" s="107"/>
      <c r="CS83" s="107"/>
    </row>
    <row r="84" spans="94:97" ht="21.75" customHeight="1">
      <c r="CP84" s="107"/>
      <c r="CQ84" s="107"/>
      <c r="CR84" s="107"/>
      <c r="CS84" s="107"/>
    </row>
    <row r="85" spans="94:97" ht="21.75" customHeight="1">
      <c r="CP85" s="107"/>
      <c r="CQ85" s="107"/>
      <c r="CR85" s="107"/>
      <c r="CS85" s="107"/>
    </row>
    <row r="86" spans="94:97" ht="21.75" customHeight="1">
      <c r="CP86" s="107"/>
      <c r="CQ86" s="107"/>
      <c r="CR86" s="107"/>
      <c r="CS86" s="107"/>
    </row>
    <row r="87" spans="94:97" ht="21.75" customHeight="1">
      <c r="CP87" s="107"/>
      <c r="CQ87" s="107"/>
      <c r="CR87" s="107"/>
      <c r="CS87" s="107"/>
    </row>
    <row r="88" spans="94:97" ht="21.75" customHeight="1">
      <c r="CP88" s="107"/>
      <c r="CQ88" s="107"/>
      <c r="CR88" s="107"/>
      <c r="CS88" s="107"/>
    </row>
    <row r="89" spans="94:97" ht="21.75" customHeight="1">
      <c r="CP89" s="107"/>
      <c r="CQ89" s="107"/>
      <c r="CR89" s="107"/>
      <c r="CS89" s="107"/>
    </row>
    <row r="90" spans="94:97" ht="21.75" customHeight="1">
      <c r="CP90" s="107"/>
      <c r="CQ90" s="107"/>
      <c r="CR90" s="107"/>
      <c r="CS90" s="107"/>
    </row>
    <row r="91" spans="94:97" ht="21.75" customHeight="1">
      <c r="CP91" s="107"/>
      <c r="CQ91" s="107"/>
      <c r="CR91" s="107"/>
      <c r="CS91" s="107"/>
    </row>
    <row r="92" spans="94:97" ht="21.75" customHeight="1">
      <c r="CP92" s="107"/>
      <c r="CQ92" s="107"/>
      <c r="CR92" s="107"/>
      <c r="CS92" s="107"/>
    </row>
    <row r="93" spans="94:97" ht="21.75" customHeight="1">
      <c r="CP93" s="107"/>
      <c r="CQ93" s="107"/>
      <c r="CR93" s="107"/>
      <c r="CS93" s="107"/>
    </row>
    <row r="94" spans="94:97" ht="21.75" customHeight="1">
      <c r="CP94" s="107"/>
      <c r="CQ94" s="107"/>
      <c r="CR94" s="107"/>
      <c r="CS94" s="107"/>
    </row>
    <row r="95" spans="94:97" ht="21.75" customHeight="1">
      <c r="CP95" s="107"/>
      <c r="CQ95" s="107"/>
      <c r="CR95" s="107"/>
      <c r="CS95" s="107"/>
    </row>
    <row r="96" spans="94:97" ht="21.75" customHeight="1">
      <c r="CP96" s="107"/>
      <c r="CQ96" s="107"/>
      <c r="CR96" s="107"/>
      <c r="CS96" s="107"/>
    </row>
    <row r="97" spans="94:97" ht="21.75" customHeight="1">
      <c r="CP97" s="107"/>
      <c r="CQ97" s="107"/>
      <c r="CR97" s="107"/>
      <c r="CS97" s="107"/>
    </row>
    <row r="98" spans="94:97" ht="21.75" customHeight="1">
      <c r="CP98" s="107"/>
      <c r="CQ98" s="107"/>
      <c r="CR98" s="107"/>
      <c r="CS98" s="107"/>
    </row>
    <row r="99" spans="94:97" ht="21.75" customHeight="1">
      <c r="CP99" s="107"/>
      <c r="CQ99" s="107"/>
      <c r="CR99" s="107"/>
      <c r="CS99" s="107"/>
    </row>
    <row r="100" spans="94:97" ht="21.75" customHeight="1">
      <c r="CP100" s="107"/>
      <c r="CQ100" s="107"/>
      <c r="CR100" s="107"/>
      <c r="CS100" s="107"/>
    </row>
    <row r="101" spans="94:97" ht="21.75" customHeight="1">
      <c r="CP101" s="107"/>
      <c r="CQ101" s="107"/>
      <c r="CR101" s="107"/>
      <c r="CS101" s="107"/>
    </row>
    <row r="102" spans="94:97" ht="21.75" customHeight="1">
      <c r="CP102" s="107"/>
      <c r="CQ102" s="107"/>
      <c r="CR102" s="107"/>
      <c r="CS102" s="107"/>
    </row>
    <row r="103" spans="94:97" ht="21.75" customHeight="1">
      <c r="CP103" s="107"/>
      <c r="CQ103" s="107"/>
      <c r="CR103" s="107"/>
      <c r="CS103" s="107"/>
    </row>
    <row r="104" spans="94:97" ht="21.75" customHeight="1">
      <c r="CP104" s="107"/>
      <c r="CQ104" s="107"/>
      <c r="CR104" s="107"/>
      <c r="CS104" s="107"/>
    </row>
    <row r="105" spans="94:97" ht="21.75" customHeight="1">
      <c r="CP105" s="107"/>
      <c r="CQ105" s="107"/>
      <c r="CR105" s="107"/>
      <c r="CS105" s="107"/>
    </row>
    <row r="106" spans="94:97" ht="21.75" customHeight="1">
      <c r="CP106" s="107"/>
      <c r="CQ106" s="107"/>
      <c r="CR106" s="107"/>
      <c r="CS106" s="107"/>
    </row>
    <row r="107" spans="94:97" ht="21.75" customHeight="1">
      <c r="CP107" s="107"/>
      <c r="CQ107" s="107"/>
      <c r="CR107" s="107"/>
      <c r="CS107" s="107"/>
    </row>
    <row r="108" spans="94:97" ht="21.75" customHeight="1">
      <c r="CP108" s="107"/>
      <c r="CQ108" s="107"/>
      <c r="CR108" s="107"/>
      <c r="CS108" s="107"/>
    </row>
    <row r="109" spans="94:97" ht="21.75" customHeight="1">
      <c r="CP109" s="107"/>
      <c r="CQ109" s="107"/>
      <c r="CR109" s="107"/>
      <c r="CS109" s="107"/>
    </row>
    <row r="110" spans="94:97" ht="21.75" customHeight="1">
      <c r="CP110" s="107"/>
      <c r="CQ110" s="107"/>
      <c r="CR110" s="107"/>
      <c r="CS110" s="107"/>
    </row>
    <row r="111" spans="94:97" ht="21.75" customHeight="1">
      <c r="CP111" s="107"/>
      <c r="CQ111" s="107"/>
      <c r="CR111" s="107"/>
      <c r="CS111" s="107"/>
    </row>
    <row r="112" spans="94:97" ht="21.75" customHeight="1">
      <c r="CP112" s="107"/>
      <c r="CQ112" s="107"/>
      <c r="CR112" s="107"/>
      <c r="CS112" s="107"/>
    </row>
    <row r="113" spans="94:97" ht="21.75" customHeight="1">
      <c r="CP113" s="107"/>
      <c r="CQ113" s="107"/>
      <c r="CR113" s="107"/>
      <c r="CS113" s="107"/>
    </row>
    <row r="114" spans="94:97" ht="21.75" customHeight="1">
      <c r="CP114" s="107"/>
      <c r="CQ114" s="107"/>
      <c r="CR114" s="107"/>
      <c r="CS114" s="107"/>
    </row>
    <row r="115" spans="94:97" ht="21.75" customHeight="1">
      <c r="CP115" s="107"/>
      <c r="CQ115" s="107"/>
      <c r="CR115" s="107"/>
      <c r="CS115" s="107"/>
    </row>
    <row r="116" spans="94:97" ht="21.75" customHeight="1">
      <c r="CP116" s="107"/>
      <c r="CQ116" s="107"/>
      <c r="CR116" s="107"/>
      <c r="CS116" s="107"/>
    </row>
    <row r="117" spans="94:97" ht="21.75" customHeight="1">
      <c r="CP117" s="107"/>
      <c r="CQ117" s="107"/>
      <c r="CR117" s="107"/>
      <c r="CS117" s="107"/>
    </row>
    <row r="118" spans="94:97" ht="21.75" customHeight="1">
      <c r="CP118" s="107"/>
      <c r="CQ118" s="107"/>
      <c r="CR118" s="107"/>
      <c r="CS118" s="107"/>
    </row>
    <row r="119" spans="94:97" ht="21.75" customHeight="1">
      <c r="CP119" s="107"/>
      <c r="CQ119" s="107"/>
      <c r="CR119" s="107"/>
      <c r="CS119" s="107"/>
    </row>
    <row r="120" spans="94:97" ht="21.75" customHeight="1">
      <c r="CP120" s="107"/>
      <c r="CQ120" s="107"/>
      <c r="CR120" s="107"/>
      <c r="CS120" s="107"/>
    </row>
    <row r="121" spans="94:97" ht="21.75" customHeight="1">
      <c r="CP121" s="107"/>
      <c r="CQ121" s="107"/>
      <c r="CR121" s="107"/>
      <c r="CS121" s="107"/>
    </row>
    <row r="122" spans="94:97" ht="21.75" customHeight="1">
      <c r="CP122" s="107"/>
      <c r="CQ122" s="107"/>
      <c r="CR122" s="107"/>
      <c r="CS122" s="107"/>
    </row>
    <row r="123" spans="94:97" ht="21.75" customHeight="1">
      <c r="CP123" s="107"/>
      <c r="CQ123" s="107"/>
      <c r="CR123" s="107"/>
      <c r="CS123" s="107"/>
    </row>
    <row r="124" spans="94:97" ht="21.75" customHeight="1">
      <c r="CP124" s="107"/>
      <c r="CQ124" s="107"/>
      <c r="CR124" s="107"/>
      <c r="CS124" s="107"/>
    </row>
    <row r="125" spans="94:97" ht="21.75" customHeight="1">
      <c r="CP125" s="107"/>
      <c r="CQ125" s="107"/>
      <c r="CR125" s="107"/>
      <c r="CS125" s="107"/>
    </row>
    <row r="126" spans="94:97" ht="21.75" customHeight="1">
      <c r="CP126" s="107"/>
      <c r="CQ126" s="107"/>
      <c r="CR126" s="107"/>
      <c r="CS126" s="107"/>
    </row>
    <row r="127" spans="94:97" ht="21.75" customHeight="1">
      <c r="CP127" s="107"/>
      <c r="CQ127" s="107"/>
      <c r="CR127" s="107"/>
      <c r="CS127" s="107"/>
    </row>
    <row r="128" spans="94:97" ht="21.75" customHeight="1">
      <c r="CP128" s="107"/>
      <c r="CQ128" s="107"/>
      <c r="CR128" s="107"/>
      <c r="CS128" s="107"/>
    </row>
    <row r="129" spans="94:97" ht="21.75" customHeight="1">
      <c r="CP129" s="107"/>
      <c r="CQ129" s="107"/>
      <c r="CR129" s="107"/>
      <c r="CS129" s="107"/>
    </row>
    <row r="130" spans="94:97" ht="21.75" customHeight="1">
      <c r="CP130" s="107"/>
      <c r="CQ130" s="107"/>
      <c r="CR130" s="107"/>
      <c r="CS130" s="107"/>
    </row>
    <row r="131" spans="94:97" ht="21.75" customHeight="1">
      <c r="CP131" s="107"/>
      <c r="CQ131" s="107"/>
      <c r="CR131" s="107"/>
      <c r="CS131" s="107"/>
    </row>
    <row r="132" spans="94:97" ht="21.75" customHeight="1">
      <c r="CP132" s="107"/>
      <c r="CQ132" s="107"/>
      <c r="CR132" s="107"/>
      <c r="CS132" s="107"/>
    </row>
    <row r="133" spans="94:97" ht="21.75" customHeight="1">
      <c r="CP133" s="107"/>
      <c r="CQ133" s="107"/>
      <c r="CR133" s="107"/>
      <c r="CS133" s="107"/>
    </row>
    <row r="134" spans="94:97" ht="21.75" customHeight="1">
      <c r="CP134" s="107"/>
      <c r="CQ134" s="107"/>
      <c r="CR134" s="107"/>
      <c r="CS134" s="107"/>
    </row>
    <row r="135" spans="94:97" ht="21.75" customHeight="1">
      <c r="CP135" s="107"/>
      <c r="CQ135" s="107"/>
      <c r="CR135" s="107"/>
      <c r="CS135" s="107"/>
    </row>
    <row r="136" spans="94:97" ht="21.75" customHeight="1">
      <c r="CP136" s="107"/>
      <c r="CQ136" s="107"/>
      <c r="CR136" s="107"/>
      <c r="CS136" s="107"/>
    </row>
    <row r="137" spans="94:97" ht="21.75" customHeight="1">
      <c r="CP137" s="107"/>
      <c r="CQ137" s="107"/>
      <c r="CR137" s="107"/>
      <c r="CS137" s="107"/>
    </row>
    <row r="138" spans="94:97" ht="21.75" customHeight="1">
      <c r="CP138" s="107"/>
      <c r="CQ138" s="107"/>
      <c r="CR138" s="107"/>
      <c r="CS138" s="107"/>
    </row>
    <row r="139" spans="94:97" ht="21.75" customHeight="1">
      <c r="CP139" s="107"/>
      <c r="CQ139" s="107"/>
      <c r="CR139" s="107"/>
      <c r="CS139" s="107"/>
    </row>
    <row r="140" spans="94:97" ht="21.75" customHeight="1">
      <c r="CP140" s="107"/>
      <c r="CQ140" s="107"/>
      <c r="CR140" s="107"/>
      <c r="CS140" s="107"/>
    </row>
    <row r="141" spans="94:97" ht="21.75" customHeight="1">
      <c r="CP141" s="107"/>
      <c r="CQ141" s="107"/>
      <c r="CR141" s="107"/>
      <c r="CS141" s="107"/>
    </row>
    <row r="142" spans="94:97" ht="21.75" customHeight="1">
      <c r="CP142" s="107"/>
      <c r="CQ142" s="107"/>
      <c r="CR142" s="107"/>
      <c r="CS142" s="107"/>
    </row>
    <row r="143" spans="94:97" ht="21.75" customHeight="1">
      <c r="CP143" s="107"/>
      <c r="CQ143" s="107"/>
      <c r="CR143" s="107"/>
      <c r="CS143" s="107"/>
    </row>
    <row r="144" spans="94:97" ht="21.75" customHeight="1">
      <c r="CP144" s="107"/>
      <c r="CQ144" s="107"/>
      <c r="CR144" s="107"/>
      <c r="CS144" s="107"/>
    </row>
    <row r="145" spans="94:97" ht="21.75" customHeight="1">
      <c r="CP145" s="107"/>
      <c r="CQ145" s="107"/>
      <c r="CR145" s="107"/>
      <c r="CS145" s="107"/>
    </row>
    <row r="146" spans="94:97" ht="21.75" customHeight="1">
      <c r="CP146" s="107"/>
      <c r="CQ146" s="107"/>
      <c r="CR146" s="107"/>
      <c r="CS146" s="107"/>
    </row>
    <row r="147" spans="94:97" ht="21.75" customHeight="1">
      <c r="CP147" s="107"/>
      <c r="CQ147" s="107"/>
      <c r="CR147" s="107"/>
      <c r="CS147" s="107"/>
    </row>
    <row r="148" spans="94:97" ht="21.75" customHeight="1">
      <c r="CP148" s="107"/>
      <c r="CQ148" s="107"/>
      <c r="CR148" s="107"/>
      <c r="CS148" s="107"/>
    </row>
    <row r="149" spans="94:97" ht="21.75" customHeight="1">
      <c r="CP149" s="107"/>
      <c r="CQ149" s="107"/>
      <c r="CR149" s="107"/>
      <c r="CS149" s="107"/>
    </row>
    <row r="150" spans="94:97" ht="21.75" customHeight="1">
      <c r="CP150" s="107"/>
      <c r="CQ150" s="107"/>
      <c r="CR150" s="107"/>
      <c r="CS150" s="107"/>
    </row>
    <row r="151" spans="94:97" ht="21.75" customHeight="1">
      <c r="CP151" s="107"/>
      <c r="CQ151" s="107"/>
      <c r="CR151" s="107"/>
      <c r="CS151" s="107"/>
    </row>
    <row r="152" spans="94:97" ht="21.75" customHeight="1">
      <c r="CP152" s="107"/>
      <c r="CQ152" s="107"/>
      <c r="CR152" s="107"/>
      <c r="CS152" s="107"/>
    </row>
    <row r="153" spans="94:97" ht="21.75" customHeight="1">
      <c r="CP153" s="107"/>
      <c r="CQ153" s="107"/>
      <c r="CR153" s="107"/>
      <c r="CS153" s="107"/>
    </row>
    <row r="154" spans="94:97" ht="21.75" customHeight="1">
      <c r="CP154" s="107"/>
      <c r="CQ154" s="107"/>
      <c r="CR154" s="107"/>
      <c r="CS154" s="107"/>
    </row>
    <row r="155" spans="94:97" ht="21.75" customHeight="1">
      <c r="CP155" s="107"/>
      <c r="CQ155" s="107"/>
      <c r="CR155" s="107"/>
      <c r="CS155" s="107"/>
    </row>
    <row r="156" spans="94:97" ht="21.75" customHeight="1">
      <c r="CP156" s="107"/>
      <c r="CQ156" s="107"/>
      <c r="CR156" s="107"/>
      <c r="CS156" s="107"/>
    </row>
    <row r="157" spans="94:97" ht="21.75" customHeight="1">
      <c r="CP157" s="107"/>
      <c r="CQ157" s="107"/>
      <c r="CR157" s="107"/>
      <c r="CS157" s="107"/>
    </row>
    <row r="158" spans="94:97" ht="21.75" customHeight="1">
      <c r="CP158" s="107"/>
      <c r="CQ158" s="107"/>
      <c r="CR158" s="107"/>
      <c r="CS158" s="107"/>
    </row>
    <row r="159" spans="94:97" ht="21.75" customHeight="1">
      <c r="CP159" s="107"/>
      <c r="CQ159" s="107"/>
      <c r="CR159" s="107"/>
      <c r="CS159" s="107"/>
    </row>
    <row r="160" spans="94:97" ht="21.75" customHeight="1">
      <c r="CP160" s="107"/>
      <c r="CQ160" s="107"/>
      <c r="CR160" s="107"/>
      <c r="CS160" s="107"/>
    </row>
    <row r="161" spans="94:97" ht="21.75" customHeight="1">
      <c r="CP161" s="107"/>
      <c r="CQ161" s="107"/>
      <c r="CR161" s="107"/>
      <c r="CS161" s="107"/>
    </row>
    <row r="162" spans="94:97" ht="21.75" customHeight="1">
      <c r="CP162" s="107"/>
      <c r="CQ162" s="107"/>
      <c r="CR162" s="107"/>
      <c r="CS162" s="107"/>
    </row>
    <row r="163" spans="94:97" ht="21.75" customHeight="1">
      <c r="CP163" s="107"/>
      <c r="CQ163" s="107"/>
      <c r="CR163" s="107"/>
      <c r="CS163" s="107"/>
    </row>
    <row r="164" spans="94:97" ht="21.75" customHeight="1">
      <c r="CP164" s="107"/>
      <c r="CQ164" s="107"/>
      <c r="CR164" s="107"/>
      <c r="CS164" s="107"/>
    </row>
    <row r="165" spans="94:97" ht="21.75" customHeight="1">
      <c r="CP165" s="107"/>
      <c r="CQ165" s="107"/>
      <c r="CR165" s="107"/>
      <c r="CS165" s="107"/>
    </row>
    <row r="166" spans="94:97" ht="21.75" customHeight="1">
      <c r="CP166" s="107"/>
      <c r="CQ166" s="107"/>
      <c r="CR166" s="107"/>
      <c r="CS166" s="107"/>
    </row>
    <row r="167" spans="94:97" ht="21.75" customHeight="1">
      <c r="CP167" s="107"/>
      <c r="CQ167" s="107"/>
      <c r="CR167" s="107"/>
      <c r="CS167" s="107"/>
    </row>
    <row r="168" spans="94:97" ht="21.75" customHeight="1">
      <c r="CP168" s="107"/>
      <c r="CQ168" s="107"/>
      <c r="CR168" s="107"/>
      <c r="CS168" s="107"/>
    </row>
    <row r="169" spans="94:97" ht="21.75" customHeight="1">
      <c r="CP169" s="107"/>
      <c r="CQ169" s="107"/>
      <c r="CR169" s="107"/>
      <c r="CS169" s="107"/>
    </row>
    <row r="170" spans="94:97" ht="21.75" customHeight="1">
      <c r="CP170" s="107"/>
      <c r="CQ170" s="107"/>
      <c r="CR170" s="107"/>
      <c r="CS170" s="107"/>
    </row>
    <row r="171" spans="94:97" ht="21.75" customHeight="1">
      <c r="CP171" s="107"/>
      <c r="CQ171" s="107"/>
      <c r="CR171" s="107"/>
      <c r="CS171" s="107"/>
    </row>
    <row r="172" spans="94:97" ht="21.75" customHeight="1">
      <c r="CP172" s="107"/>
      <c r="CQ172" s="107"/>
      <c r="CR172" s="107"/>
      <c r="CS172" s="107"/>
    </row>
    <row r="173" spans="94:97" ht="21.75" customHeight="1">
      <c r="CP173" s="107"/>
      <c r="CQ173" s="107"/>
      <c r="CR173" s="107"/>
      <c r="CS173" s="107"/>
    </row>
    <row r="174" spans="94:97" ht="21.75" customHeight="1">
      <c r="CP174" s="107"/>
      <c r="CQ174" s="107"/>
      <c r="CR174" s="107"/>
      <c r="CS174" s="107"/>
    </row>
    <row r="175" spans="94:97" ht="21.75" customHeight="1">
      <c r="CP175" s="107"/>
      <c r="CQ175" s="107"/>
      <c r="CR175" s="107"/>
      <c r="CS175" s="107"/>
    </row>
    <row r="176" spans="94:97" ht="21.75" customHeight="1">
      <c r="CP176" s="107"/>
      <c r="CQ176" s="107"/>
      <c r="CR176" s="107"/>
      <c r="CS176" s="107"/>
    </row>
    <row r="177" spans="94:97" ht="21.75" customHeight="1">
      <c r="CP177" s="107"/>
      <c r="CQ177" s="107"/>
      <c r="CR177" s="107"/>
      <c r="CS177" s="107"/>
    </row>
    <row r="178" spans="94:97" ht="21.75" customHeight="1">
      <c r="CP178" s="107"/>
      <c r="CQ178" s="107"/>
      <c r="CR178" s="107"/>
      <c r="CS178" s="107"/>
    </row>
    <row r="179" spans="94:97" ht="21.75" customHeight="1">
      <c r="CP179" s="107"/>
      <c r="CQ179" s="107"/>
      <c r="CR179" s="107"/>
      <c r="CS179" s="107"/>
    </row>
    <row r="180" spans="94:97" ht="21.75" customHeight="1">
      <c r="CP180" s="107"/>
      <c r="CQ180" s="107"/>
      <c r="CR180" s="107"/>
      <c r="CS180" s="107"/>
    </row>
    <row r="181" spans="94:97" ht="21.75" customHeight="1">
      <c r="CP181" s="107"/>
      <c r="CQ181" s="107"/>
      <c r="CR181" s="107"/>
      <c r="CS181" s="107"/>
    </row>
    <row r="182" spans="94:97" ht="21.75" customHeight="1">
      <c r="CP182" s="107"/>
      <c r="CQ182" s="107"/>
      <c r="CR182" s="107"/>
      <c r="CS182" s="107"/>
    </row>
    <row r="183" spans="94:97" ht="21.75" customHeight="1">
      <c r="CP183" s="107"/>
      <c r="CQ183" s="107"/>
      <c r="CR183" s="107"/>
      <c r="CS183" s="107"/>
    </row>
    <row r="184" spans="94:97" ht="21.75" customHeight="1">
      <c r="CP184" s="107"/>
      <c r="CQ184" s="107"/>
      <c r="CR184" s="107"/>
      <c r="CS184" s="107"/>
    </row>
    <row r="185" spans="94:97" ht="21.75" customHeight="1">
      <c r="CP185" s="107"/>
      <c r="CQ185" s="107"/>
      <c r="CR185" s="107"/>
      <c r="CS185" s="107"/>
    </row>
    <row r="186" spans="94:97" ht="21.75" customHeight="1">
      <c r="CP186" s="107"/>
      <c r="CQ186" s="107"/>
      <c r="CR186" s="107"/>
      <c r="CS186" s="107"/>
    </row>
    <row r="187" spans="94:97" ht="21.75" customHeight="1">
      <c r="CP187" s="107"/>
      <c r="CQ187" s="107"/>
      <c r="CR187" s="107"/>
      <c r="CS187" s="107"/>
    </row>
    <row r="188" spans="94:97" ht="21.75" customHeight="1">
      <c r="CP188" s="107"/>
      <c r="CQ188" s="107"/>
      <c r="CR188" s="107"/>
      <c r="CS188" s="107"/>
    </row>
    <row r="189" spans="94:97" ht="21.75" customHeight="1">
      <c r="CP189" s="107"/>
      <c r="CQ189" s="107"/>
      <c r="CR189" s="107"/>
      <c r="CS189" s="107"/>
    </row>
    <row r="190" spans="94:97" ht="21.75" customHeight="1">
      <c r="CP190" s="107"/>
      <c r="CQ190" s="107"/>
      <c r="CR190" s="107"/>
      <c r="CS190" s="107"/>
    </row>
    <row r="191" spans="94:97" ht="21.75" customHeight="1">
      <c r="CP191" s="107"/>
      <c r="CQ191" s="107"/>
      <c r="CR191" s="107"/>
      <c r="CS191" s="107"/>
    </row>
    <row r="192" spans="94:97" ht="21.75" customHeight="1">
      <c r="CP192" s="107"/>
      <c r="CQ192" s="107"/>
      <c r="CR192" s="107"/>
      <c r="CS192" s="107"/>
    </row>
    <row r="193" spans="94:97" ht="21.75" customHeight="1">
      <c r="CP193" s="107"/>
      <c r="CQ193" s="107"/>
      <c r="CR193" s="107"/>
      <c r="CS193" s="107"/>
    </row>
    <row r="194" spans="94:97" ht="21.75" customHeight="1">
      <c r="CP194" s="107"/>
      <c r="CQ194" s="107"/>
      <c r="CR194" s="107"/>
      <c r="CS194" s="107"/>
    </row>
    <row r="195" spans="94:97" ht="21.75" customHeight="1">
      <c r="CP195" s="107"/>
      <c r="CQ195" s="107"/>
      <c r="CR195" s="107"/>
      <c r="CS195" s="107"/>
    </row>
    <row r="196" spans="94:97" ht="21.75" customHeight="1">
      <c r="CP196" s="107"/>
      <c r="CQ196" s="107"/>
      <c r="CR196" s="107"/>
      <c r="CS196" s="107"/>
    </row>
    <row r="197" spans="94:97" ht="21.75" customHeight="1">
      <c r="CP197" s="107"/>
      <c r="CQ197" s="107"/>
      <c r="CR197" s="107"/>
      <c r="CS197" s="107"/>
    </row>
    <row r="198" spans="94:97" ht="21.75" customHeight="1">
      <c r="CP198" s="107"/>
      <c r="CQ198" s="107"/>
      <c r="CR198" s="107"/>
      <c r="CS198" s="107"/>
    </row>
    <row r="199" spans="94:97" ht="21.75" customHeight="1">
      <c r="CP199" s="107"/>
      <c r="CQ199" s="107"/>
      <c r="CR199" s="107"/>
      <c r="CS199" s="107"/>
    </row>
    <row r="200" spans="94:97" ht="21.75" customHeight="1">
      <c r="CP200" s="107"/>
      <c r="CQ200" s="107"/>
      <c r="CR200" s="107"/>
      <c r="CS200" s="107"/>
    </row>
    <row r="201" spans="94:97" ht="21.75" customHeight="1">
      <c r="CP201" s="107"/>
      <c r="CQ201" s="107"/>
      <c r="CR201" s="107"/>
      <c r="CS201" s="107"/>
    </row>
    <row r="202" spans="94:97" ht="21.75" customHeight="1">
      <c r="CP202" s="107"/>
      <c r="CQ202" s="107"/>
      <c r="CR202" s="107"/>
      <c r="CS202" s="107"/>
    </row>
    <row r="203" spans="94:97" ht="21.75" customHeight="1">
      <c r="CP203" s="107"/>
      <c r="CQ203" s="107"/>
      <c r="CR203" s="107"/>
      <c r="CS203" s="107"/>
    </row>
    <row r="204" spans="94:97" ht="21.75" customHeight="1">
      <c r="CP204" s="107"/>
      <c r="CQ204" s="107"/>
      <c r="CR204" s="107"/>
      <c r="CS204" s="107"/>
    </row>
    <row r="205" spans="94:97" ht="21.75" customHeight="1">
      <c r="CP205" s="107"/>
      <c r="CQ205" s="107"/>
      <c r="CR205" s="107"/>
      <c r="CS205" s="107"/>
    </row>
    <row r="206" spans="94:97" ht="21.75" customHeight="1">
      <c r="CP206" s="107"/>
      <c r="CQ206" s="107"/>
      <c r="CR206" s="107"/>
      <c r="CS206" s="107"/>
    </row>
    <row r="207" spans="94:97" ht="21.75" customHeight="1">
      <c r="CP207" s="107"/>
      <c r="CQ207" s="107"/>
      <c r="CR207" s="107"/>
      <c r="CS207" s="107"/>
    </row>
    <row r="208" spans="94:97" ht="21.75" customHeight="1">
      <c r="CP208" s="107"/>
      <c r="CQ208" s="107"/>
      <c r="CR208" s="107"/>
      <c r="CS208" s="107"/>
    </row>
    <row r="209" spans="94:97" ht="21.75" customHeight="1">
      <c r="CP209" s="107"/>
      <c r="CQ209" s="107"/>
      <c r="CR209" s="107"/>
      <c r="CS209" s="107"/>
    </row>
    <row r="210" spans="94:97" ht="21.75" customHeight="1">
      <c r="CP210" s="107"/>
      <c r="CQ210" s="107"/>
      <c r="CR210" s="107"/>
      <c r="CS210" s="107"/>
    </row>
    <row r="211" spans="94:97" ht="21.75" customHeight="1">
      <c r="CP211" s="107"/>
      <c r="CQ211" s="107"/>
      <c r="CR211" s="107"/>
      <c r="CS211" s="107"/>
    </row>
    <row r="212" spans="94:97" ht="21.75" customHeight="1">
      <c r="CP212" s="107"/>
      <c r="CQ212" s="107"/>
      <c r="CR212" s="107"/>
      <c r="CS212" s="107"/>
    </row>
    <row r="213" spans="94:97" ht="21.75" customHeight="1">
      <c r="CP213" s="107"/>
      <c r="CQ213" s="107"/>
      <c r="CR213" s="107"/>
      <c r="CS213" s="107"/>
    </row>
    <row r="214" spans="94:97" ht="21.75" customHeight="1">
      <c r="CP214" s="107"/>
      <c r="CQ214" s="107"/>
      <c r="CR214" s="107"/>
      <c r="CS214" s="107"/>
    </row>
    <row r="215" spans="94:97" ht="21.75" customHeight="1">
      <c r="CP215" s="107"/>
      <c r="CQ215" s="107"/>
      <c r="CR215" s="107"/>
      <c r="CS215" s="107"/>
    </row>
    <row r="216" spans="94:97" ht="21.75" customHeight="1">
      <c r="CP216" s="107"/>
      <c r="CQ216" s="107"/>
      <c r="CR216" s="107"/>
      <c r="CS216" s="107"/>
    </row>
    <row r="217" spans="94:97" ht="21.75" customHeight="1">
      <c r="CP217" s="107"/>
      <c r="CQ217" s="107"/>
      <c r="CR217" s="107"/>
      <c r="CS217" s="107"/>
    </row>
    <row r="218" spans="94:97" ht="21.75" customHeight="1">
      <c r="CP218" s="107"/>
      <c r="CQ218" s="107"/>
      <c r="CR218" s="107"/>
      <c r="CS218" s="107"/>
    </row>
    <row r="219" spans="94:97" ht="21.75" customHeight="1">
      <c r="CP219" s="107"/>
      <c r="CQ219" s="107"/>
      <c r="CR219" s="107"/>
      <c r="CS219" s="107"/>
    </row>
    <row r="220" spans="94:97" ht="21.75" customHeight="1">
      <c r="CP220" s="107"/>
      <c r="CQ220" s="107"/>
      <c r="CR220" s="107"/>
      <c r="CS220" s="107"/>
    </row>
    <row r="221" spans="94:97" ht="21.75" customHeight="1">
      <c r="CP221" s="107"/>
      <c r="CQ221" s="107"/>
      <c r="CR221" s="107"/>
      <c r="CS221" s="107"/>
    </row>
    <row r="222" spans="94:97" ht="21.75" customHeight="1">
      <c r="CP222" s="107"/>
      <c r="CQ222" s="107"/>
      <c r="CR222" s="107"/>
      <c r="CS222" s="107"/>
    </row>
    <row r="223" spans="94:97" ht="21.75" customHeight="1">
      <c r="CP223" s="107"/>
      <c r="CQ223" s="107"/>
      <c r="CR223" s="107"/>
      <c r="CS223" s="107"/>
    </row>
    <row r="224" spans="94:97" ht="21.75" customHeight="1">
      <c r="CP224" s="107"/>
      <c r="CQ224" s="107"/>
      <c r="CR224" s="107"/>
      <c r="CS224" s="107"/>
    </row>
    <row r="225" spans="94:97" ht="21.75" customHeight="1">
      <c r="CP225" s="107"/>
      <c r="CQ225" s="107"/>
      <c r="CR225" s="107"/>
      <c r="CS225" s="107"/>
    </row>
    <row r="226" spans="94:97" ht="21.75" customHeight="1">
      <c r="CP226" s="107"/>
      <c r="CQ226" s="107"/>
      <c r="CR226" s="107"/>
      <c r="CS226" s="107"/>
    </row>
    <row r="227" spans="94:97" ht="21.75" customHeight="1">
      <c r="CP227" s="107"/>
      <c r="CQ227" s="107"/>
      <c r="CR227" s="107"/>
      <c r="CS227" s="107"/>
    </row>
    <row r="228" spans="94:97" ht="21.75" customHeight="1">
      <c r="CP228" s="107"/>
      <c r="CQ228" s="107"/>
      <c r="CR228" s="107"/>
      <c r="CS228" s="107"/>
    </row>
    <row r="229" spans="94:97" ht="21.75" customHeight="1">
      <c r="CP229" s="107"/>
      <c r="CQ229" s="107"/>
      <c r="CR229" s="107"/>
      <c r="CS229" s="107"/>
    </row>
    <row r="230" spans="94:97" ht="21.75" customHeight="1">
      <c r="CP230" s="107"/>
      <c r="CQ230" s="107"/>
      <c r="CR230" s="107"/>
      <c r="CS230" s="107"/>
    </row>
    <row r="231" spans="94:97" ht="21.75" customHeight="1">
      <c r="CP231" s="107"/>
      <c r="CQ231" s="107"/>
      <c r="CR231" s="107"/>
      <c r="CS231" s="107"/>
    </row>
    <row r="232" spans="94:97" ht="21.75" customHeight="1">
      <c r="CP232" s="107"/>
      <c r="CQ232" s="107"/>
      <c r="CR232" s="107"/>
      <c r="CS232" s="107"/>
    </row>
    <row r="233" spans="94:97" ht="21.75" customHeight="1">
      <c r="CP233" s="107"/>
      <c r="CQ233" s="107"/>
      <c r="CR233" s="107"/>
      <c r="CS233" s="107"/>
    </row>
    <row r="234" spans="94:97" ht="21.75" customHeight="1">
      <c r="CP234" s="107"/>
      <c r="CQ234" s="107"/>
      <c r="CR234" s="107"/>
      <c r="CS234" s="107"/>
    </row>
    <row r="235" spans="94:97" ht="21.75" customHeight="1">
      <c r="CP235" s="107"/>
      <c r="CQ235" s="107"/>
      <c r="CR235" s="107"/>
      <c r="CS235" s="107"/>
    </row>
    <row r="236" spans="94:97" ht="21.75" customHeight="1">
      <c r="CP236" s="107"/>
      <c r="CQ236" s="107"/>
      <c r="CR236" s="107"/>
      <c r="CS236" s="107"/>
    </row>
    <row r="237" spans="94:97" ht="21.75" customHeight="1">
      <c r="CP237" s="107"/>
      <c r="CQ237" s="107"/>
      <c r="CR237" s="107"/>
      <c r="CS237" s="107"/>
    </row>
    <row r="238" spans="94:97" ht="21.75" customHeight="1">
      <c r="CP238" s="107"/>
      <c r="CQ238" s="107"/>
      <c r="CR238" s="107"/>
      <c r="CS238" s="107"/>
    </row>
    <row r="239" spans="94:97" ht="21.75" customHeight="1">
      <c r="CP239" s="107"/>
      <c r="CQ239" s="107"/>
      <c r="CR239" s="107"/>
      <c r="CS239" s="107"/>
    </row>
    <row r="240" spans="94:97" ht="21.75" customHeight="1">
      <c r="CP240" s="107"/>
      <c r="CQ240" s="107"/>
      <c r="CR240" s="107"/>
      <c r="CS240" s="107"/>
    </row>
    <row r="241" spans="94:97" ht="21.75" customHeight="1">
      <c r="CP241" s="107"/>
      <c r="CQ241" s="107"/>
      <c r="CR241" s="107"/>
      <c r="CS241" s="107"/>
    </row>
    <row r="242" spans="94:97" ht="21.75" customHeight="1">
      <c r="CP242" s="107"/>
      <c r="CQ242" s="107"/>
      <c r="CR242" s="107"/>
      <c r="CS242" s="107"/>
    </row>
    <row r="243" spans="94:97" ht="21.75" customHeight="1">
      <c r="CP243" s="107"/>
      <c r="CQ243" s="107"/>
      <c r="CR243" s="107"/>
      <c r="CS243" s="107"/>
    </row>
    <row r="244" spans="94:97" ht="21.75" customHeight="1">
      <c r="CP244" s="107"/>
      <c r="CQ244" s="107"/>
      <c r="CR244" s="107"/>
      <c r="CS244" s="107"/>
    </row>
    <row r="245" spans="94:97" ht="21.75" customHeight="1">
      <c r="CP245" s="107"/>
      <c r="CQ245" s="107"/>
      <c r="CR245" s="107"/>
      <c r="CS245" s="107"/>
    </row>
    <row r="246" spans="94:97" ht="21.75" customHeight="1">
      <c r="CP246" s="107"/>
      <c r="CQ246" s="107"/>
      <c r="CR246" s="107"/>
      <c r="CS246" s="107"/>
    </row>
    <row r="247" spans="94:97" ht="21.75" customHeight="1">
      <c r="CP247" s="107"/>
      <c r="CQ247" s="107"/>
      <c r="CR247" s="107"/>
      <c r="CS247" s="107"/>
    </row>
    <row r="248" spans="94:97" ht="21.75" customHeight="1">
      <c r="CP248" s="107"/>
      <c r="CQ248" s="107"/>
      <c r="CR248" s="107"/>
      <c r="CS248" s="107"/>
    </row>
    <row r="249" spans="94:97" ht="21.75" customHeight="1">
      <c r="CP249" s="107"/>
      <c r="CQ249" s="107"/>
      <c r="CR249" s="107"/>
      <c r="CS249" s="107"/>
    </row>
    <row r="250" spans="94:97" ht="21.75" customHeight="1">
      <c r="CP250" s="107"/>
      <c r="CQ250" s="107"/>
      <c r="CR250" s="107"/>
      <c r="CS250" s="107"/>
    </row>
    <row r="251" spans="94:97" ht="21.75" customHeight="1">
      <c r="CP251" s="107"/>
      <c r="CQ251" s="107"/>
      <c r="CR251" s="107"/>
      <c r="CS251" s="107"/>
    </row>
    <row r="252" spans="94:97" ht="21.75" customHeight="1">
      <c r="CP252" s="107"/>
      <c r="CQ252" s="107"/>
      <c r="CR252" s="107"/>
      <c r="CS252" s="107"/>
    </row>
    <row r="253" spans="94:97" ht="21.75" customHeight="1">
      <c r="CP253" s="107"/>
      <c r="CQ253" s="107"/>
      <c r="CR253" s="107"/>
      <c r="CS253" s="107"/>
    </row>
    <row r="254" spans="94:97" ht="21.75" customHeight="1">
      <c r="CP254" s="107"/>
      <c r="CQ254" s="107"/>
      <c r="CR254" s="107"/>
      <c r="CS254" s="107"/>
    </row>
    <row r="255" spans="94:97" ht="21.75" customHeight="1">
      <c r="CP255" s="107"/>
      <c r="CQ255" s="107"/>
      <c r="CR255" s="107"/>
      <c r="CS255" s="107"/>
    </row>
    <row r="256" spans="94:97" ht="21.75" customHeight="1">
      <c r="CP256" s="107"/>
      <c r="CQ256" s="107"/>
      <c r="CR256" s="107"/>
      <c r="CS256" s="107"/>
    </row>
    <row r="257" spans="94:97" ht="21.75" customHeight="1">
      <c r="CP257" s="107"/>
      <c r="CQ257" s="107"/>
      <c r="CR257" s="107"/>
      <c r="CS257" s="107"/>
    </row>
    <row r="258" spans="94:97" ht="21.75" customHeight="1">
      <c r="CP258" s="107"/>
      <c r="CQ258" s="107"/>
      <c r="CR258" s="107"/>
      <c r="CS258" s="107"/>
    </row>
    <row r="259" spans="94:97" ht="21.75" customHeight="1">
      <c r="CP259" s="107"/>
      <c r="CQ259" s="107"/>
      <c r="CR259" s="107"/>
      <c r="CS259" s="107"/>
    </row>
    <row r="260" spans="94:97" ht="21.75" customHeight="1">
      <c r="CP260" s="107"/>
      <c r="CQ260" s="107"/>
      <c r="CR260" s="107"/>
      <c r="CS260" s="107"/>
    </row>
    <row r="261" spans="94:97" ht="21.75" customHeight="1">
      <c r="CP261" s="107"/>
      <c r="CQ261" s="107"/>
      <c r="CR261" s="107"/>
      <c r="CS261" s="107"/>
    </row>
    <row r="262" spans="94:97" ht="21.75" customHeight="1">
      <c r="CP262" s="107"/>
      <c r="CQ262" s="107"/>
      <c r="CR262" s="107"/>
      <c r="CS262" s="107"/>
    </row>
    <row r="263" spans="94:97" ht="21.75" customHeight="1">
      <c r="CP263" s="107"/>
      <c r="CQ263" s="107"/>
      <c r="CR263" s="107"/>
      <c r="CS263" s="107"/>
    </row>
    <row r="264" spans="94:97" ht="21.75" customHeight="1">
      <c r="CP264" s="107"/>
      <c r="CQ264" s="107"/>
      <c r="CR264" s="107"/>
      <c r="CS264" s="107"/>
    </row>
    <row r="265" spans="94:97" ht="21.75" customHeight="1">
      <c r="CP265" s="107"/>
      <c r="CQ265" s="107"/>
      <c r="CR265" s="107"/>
      <c r="CS265" s="107"/>
    </row>
    <row r="266" spans="94:97" ht="21.75" customHeight="1">
      <c r="CP266" s="107"/>
      <c r="CQ266" s="107"/>
      <c r="CR266" s="107"/>
      <c r="CS266" s="107"/>
    </row>
    <row r="267" spans="94:97" ht="21.75" customHeight="1">
      <c r="CP267" s="107"/>
      <c r="CQ267" s="107"/>
      <c r="CR267" s="107"/>
      <c r="CS267" s="107"/>
    </row>
    <row r="268" spans="94:97" ht="15.75" customHeight="1"/>
    <row r="269" spans="94:97" ht="15.75" customHeight="1"/>
    <row r="270" spans="94:97" ht="15.75" customHeight="1"/>
    <row r="271" spans="94:97" ht="15.75" customHeight="1"/>
    <row r="272" spans="94:97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  <row r="1001" customFormat="1" ht="15.75" customHeight="1"/>
    <row r="1002" customFormat="1" ht="15.75" customHeight="1"/>
    <row r="1003" customFormat="1" ht="15.75" customHeight="1"/>
    <row r="1004" customFormat="1" ht="15.75" customHeight="1"/>
    <row r="1005" customFormat="1" ht="15.75" customHeight="1"/>
    <row r="1006" customFormat="1" ht="15.75" customHeight="1"/>
    <row r="1007" customFormat="1" ht="15.75" customHeight="1"/>
    <row r="1008" customFormat="1" ht="15.75" customHeight="1"/>
    <row r="1009" customFormat="1" ht="15.75" customHeight="1"/>
    <row r="1010" customFormat="1" ht="15.75" customHeight="1"/>
    <row r="1011" customFormat="1" ht="15.75" customHeight="1"/>
    <row r="1012" customFormat="1" ht="15.75" customHeight="1"/>
  </sheetData>
  <mergeCells count="651">
    <mergeCell ref="CV52:CV55"/>
    <mergeCell ref="CX52:CX55"/>
    <mergeCell ref="CY52:CY55"/>
    <mergeCell ref="CP52:CP55"/>
    <mergeCell ref="CQ52:CQ55"/>
    <mergeCell ref="CR52:CR55"/>
    <mergeCell ref="CS52:CS55"/>
    <mergeCell ref="CT52:CT55"/>
    <mergeCell ref="CU52:CU55"/>
    <mergeCell ref="BW52:BY52"/>
    <mergeCell ref="BZ52:CA52"/>
    <mergeCell ref="CB52:CC52"/>
    <mergeCell ref="CD52:CF52"/>
    <mergeCell ref="CG52:CH52"/>
    <mergeCell ref="CI52:CO55"/>
    <mergeCell ref="BI52:BK52"/>
    <mergeCell ref="BL52:BM52"/>
    <mergeCell ref="BN52:BO52"/>
    <mergeCell ref="BP52:BR52"/>
    <mergeCell ref="BS52:BT52"/>
    <mergeCell ref="BU52:BV52"/>
    <mergeCell ref="AU52:AW52"/>
    <mergeCell ref="AX52:AY52"/>
    <mergeCell ref="AZ52:BA52"/>
    <mergeCell ref="BB52:BD52"/>
    <mergeCell ref="BE52:BF52"/>
    <mergeCell ref="BG52:BH52"/>
    <mergeCell ref="AG52:AI52"/>
    <mergeCell ref="AJ52:AK52"/>
    <mergeCell ref="AL52:AM52"/>
    <mergeCell ref="AN52:AP52"/>
    <mergeCell ref="AQ52:AR52"/>
    <mergeCell ref="AS52:AT52"/>
    <mergeCell ref="S52:U52"/>
    <mergeCell ref="V52:W52"/>
    <mergeCell ref="X52:Y52"/>
    <mergeCell ref="Z52:AB52"/>
    <mergeCell ref="AC52:AD52"/>
    <mergeCell ref="AE52:AF52"/>
    <mergeCell ref="CY48:CY51"/>
    <mergeCell ref="A52:A55"/>
    <mergeCell ref="B52:B55"/>
    <mergeCell ref="C52:D52"/>
    <mergeCell ref="E52:G52"/>
    <mergeCell ref="H52:I52"/>
    <mergeCell ref="J52:K52"/>
    <mergeCell ref="L52:N52"/>
    <mergeCell ref="O52:P52"/>
    <mergeCell ref="Q52:R52"/>
    <mergeCell ref="CR48:CR51"/>
    <mergeCell ref="CS48:CS51"/>
    <mergeCell ref="CT48:CT51"/>
    <mergeCell ref="CU48:CU51"/>
    <mergeCell ref="CV48:CV51"/>
    <mergeCell ref="CX48:CX51"/>
    <mergeCell ref="CB48:CH51"/>
    <mergeCell ref="CI48:CJ48"/>
    <mergeCell ref="CK48:CM48"/>
    <mergeCell ref="CN48:CO48"/>
    <mergeCell ref="CP48:CP51"/>
    <mergeCell ref="CQ48:CQ51"/>
    <mergeCell ref="BN48:BO48"/>
    <mergeCell ref="BP48:BR48"/>
    <mergeCell ref="BS48:BT48"/>
    <mergeCell ref="BU48:BV48"/>
    <mergeCell ref="BW48:BY48"/>
    <mergeCell ref="BZ48:CA48"/>
    <mergeCell ref="AZ48:BA48"/>
    <mergeCell ref="BB48:BD48"/>
    <mergeCell ref="BE48:BF48"/>
    <mergeCell ref="BG48:BH48"/>
    <mergeCell ref="BI48:BK48"/>
    <mergeCell ref="BL48:BM48"/>
    <mergeCell ref="AL48:AM48"/>
    <mergeCell ref="AN48:AP48"/>
    <mergeCell ref="AQ48:AR48"/>
    <mergeCell ref="AS48:AT48"/>
    <mergeCell ref="AU48:AW48"/>
    <mergeCell ref="AX48:AY48"/>
    <mergeCell ref="X48:Y48"/>
    <mergeCell ref="Z48:AB48"/>
    <mergeCell ref="AC48:AD48"/>
    <mergeCell ref="AE48:AF48"/>
    <mergeCell ref="AG48:AI48"/>
    <mergeCell ref="AJ48:AK48"/>
    <mergeCell ref="J48:K48"/>
    <mergeCell ref="L48:N48"/>
    <mergeCell ref="O48:P48"/>
    <mergeCell ref="Q48:R48"/>
    <mergeCell ref="S48:U48"/>
    <mergeCell ref="V48:W48"/>
    <mergeCell ref="CT44:CT47"/>
    <mergeCell ref="CU44:CU47"/>
    <mergeCell ref="CV44:CV47"/>
    <mergeCell ref="CX44:CX47"/>
    <mergeCell ref="CY44:CY47"/>
    <mergeCell ref="A48:A51"/>
    <mergeCell ref="B48:B51"/>
    <mergeCell ref="C48:D48"/>
    <mergeCell ref="E48:G48"/>
    <mergeCell ref="H48:I48"/>
    <mergeCell ref="CK44:CM44"/>
    <mergeCell ref="CN44:CO44"/>
    <mergeCell ref="CP44:CP47"/>
    <mergeCell ref="CQ44:CQ47"/>
    <mergeCell ref="CR44:CR47"/>
    <mergeCell ref="CS44:CS47"/>
    <mergeCell ref="BS44:BT44"/>
    <mergeCell ref="BU44:CA47"/>
    <mergeCell ref="CB44:CC44"/>
    <mergeCell ref="CD44:CF44"/>
    <mergeCell ref="CG44:CH44"/>
    <mergeCell ref="CI44:CJ44"/>
    <mergeCell ref="BE44:BF44"/>
    <mergeCell ref="BG44:BH44"/>
    <mergeCell ref="BI44:BK44"/>
    <mergeCell ref="BL44:BM44"/>
    <mergeCell ref="BN44:BO44"/>
    <mergeCell ref="BP44:BR44"/>
    <mergeCell ref="AQ44:AR44"/>
    <mergeCell ref="AS44:AT44"/>
    <mergeCell ref="AU44:AW44"/>
    <mergeCell ref="AX44:AY44"/>
    <mergeCell ref="AZ44:BA44"/>
    <mergeCell ref="BB44:BD44"/>
    <mergeCell ref="AC44:AD44"/>
    <mergeCell ref="AE44:AF44"/>
    <mergeCell ref="AG44:AI44"/>
    <mergeCell ref="AJ44:AK44"/>
    <mergeCell ref="AL44:AM44"/>
    <mergeCell ref="AN44:AP44"/>
    <mergeCell ref="O44:P44"/>
    <mergeCell ref="Q44:R44"/>
    <mergeCell ref="S44:U44"/>
    <mergeCell ref="V44:W44"/>
    <mergeCell ref="X44:Y44"/>
    <mergeCell ref="Z44:AB44"/>
    <mergeCell ref="CV40:CV43"/>
    <mergeCell ref="CX40:CX43"/>
    <mergeCell ref="CY40:CY43"/>
    <mergeCell ref="A44:A47"/>
    <mergeCell ref="B44:B47"/>
    <mergeCell ref="C44:D44"/>
    <mergeCell ref="E44:G44"/>
    <mergeCell ref="H44:I44"/>
    <mergeCell ref="J44:K44"/>
    <mergeCell ref="L44:N44"/>
    <mergeCell ref="CP40:CP43"/>
    <mergeCell ref="CQ40:CQ43"/>
    <mergeCell ref="CR40:CR43"/>
    <mergeCell ref="CS40:CS43"/>
    <mergeCell ref="CT40:CT43"/>
    <mergeCell ref="CU40:CU43"/>
    <mergeCell ref="CB40:CC40"/>
    <mergeCell ref="CD40:CF40"/>
    <mergeCell ref="CG40:CH40"/>
    <mergeCell ref="CI40:CJ40"/>
    <mergeCell ref="CK40:CM40"/>
    <mergeCell ref="CN40:CO40"/>
    <mergeCell ref="BI40:BK40"/>
    <mergeCell ref="BL40:BM40"/>
    <mergeCell ref="BN40:BT43"/>
    <mergeCell ref="BU40:BV40"/>
    <mergeCell ref="BW40:BY40"/>
    <mergeCell ref="BZ40:CA40"/>
    <mergeCell ref="AU40:AW40"/>
    <mergeCell ref="AX40:AY40"/>
    <mergeCell ref="AZ40:BA40"/>
    <mergeCell ref="BB40:BD40"/>
    <mergeCell ref="BE40:BF40"/>
    <mergeCell ref="BG40:BH40"/>
    <mergeCell ref="AG40:AI40"/>
    <mergeCell ref="AJ40:AK40"/>
    <mergeCell ref="AL40:AM40"/>
    <mergeCell ref="AN40:AP40"/>
    <mergeCell ref="AQ40:AR40"/>
    <mergeCell ref="AS40:AT40"/>
    <mergeCell ref="S40:U40"/>
    <mergeCell ref="V40:W40"/>
    <mergeCell ref="X40:Y40"/>
    <mergeCell ref="Z40:AB40"/>
    <mergeCell ref="AC40:AD40"/>
    <mergeCell ref="AE40:AF40"/>
    <mergeCell ref="CY36:CY39"/>
    <mergeCell ref="A40:A43"/>
    <mergeCell ref="B40:B43"/>
    <mergeCell ref="C40:D40"/>
    <mergeCell ref="E40:G40"/>
    <mergeCell ref="H40:I40"/>
    <mergeCell ref="J40:K40"/>
    <mergeCell ref="L40:N40"/>
    <mergeCell ref="O40:P40"/>
    <mergeCell ref="Q40:R40"/>
    <mergeCell ref="CR36:CR39"/>
    <mergeCell ref="CS36:CS39"/>
    <mergeCell ref="CT36:CT39"/>
    <mergeCell ref="CU36:CU39"/>
    <mergeCell ref="CV36:CV39"/>
    <mergeCell ref="CX36:CX39"/>
    <mergeCell ref="CG36:CH36"/>
    <mergeCell ref="CI36:CJ36"/>
    <mergeCell ref="CK36:CM36"/>
    <mergeCell ref="CN36:CO36"/>
    <mergeCell ref="CP36:CP39"/>
    <mergeCell ref="CQ36:CQ39"/>
    <mergeCell ref="BS36:BT36"/>
    <mergeCell ref="BU36:BV36"/>
    <mergeCell ref="BW36:BY36"/>
    <mergeCell ref="BZ36:CA36"/>
    <mergeCell ref="CB36:CC36"/>
    <mergeCell ref="CD36:CF36"/>
    <mergeCell ref="AZ36:BA36"/>
    <mergeCell ref="BB36:BD36"/>
    <mergeCell ref="BE36:BF36"/>
    <mergeCell ref="BG36:BM39"/>
    <mergeCell ref="BN36:BO36"/>
    <mergeCell ref="BP36:BR36"/>
    <mergeCell ref="AL36:AM36"/>
    <mergeCell ref="AN36:AP36"/>
    <mergeCell ref="AQ36:AR36"/>
    <mergeCell ref="AS36:AT36"/>
    <mergeCell ref="AU36:AW36"/>
    <mergeCell ref="AX36:AY36"/>
    <mergeCell ref="X36:Y36"/>
    <mergeCell ref="Z36:AB36"/>
    <mergeCell ref="AC36:AD36"/>
    <mergeCell ref="AE36:AF36"/>
    <mergeCell ref="AG36:AI36"/>
    <mergeCell ref="AJ36:AK36"/>
    <mergeCell ref="J36:K36"/>
    <mergeCell ref="L36:N36"/>
    <mergeCell ref="O36:P36"/>
    <mergeCell ref="Q36:R36"/>
    <mergeCell ref="S36:U36"/>
    <mergeCell ref="V36:W36"/>
    <mergeCell ref="CT32:CT35"/>
    <mergeCell ref="CU32:CU35"/>
    <mergeCell ref="CV32:CV35"/>
    <mergeCell ref="CX32:CX35"/>
    <mergeCell ref="CY32:CY35"/>
    <mergeCell ref="A36:A39"/>
    <mergeCell ref="B36:B39"/>
    <mergeCell ref="C36:D36"/>
    <mergeCell ref="E36:G36"/>
    <mergeCell ref="H36:I36"/>
    <mergeCell ref="CK32:CM32"/>
    <mergeCell ref="CN32:CO32"/>
    <mergeCell ref="CP32:CP35"/>
    <mergeCell ref="CQ32:CQ35"/>
    <mergeCell ref="CR32:CR35"/>
    <mergeCell ref="CS32:CS35"/>
    <mergeCell ref="BW32:BY32"/>
    <mergeCell ref="BZ32:CA32"/>
    <mergeCell ref="CB32:CC32"/>
    <mergeCell ref="CD32:CF32"/>
    <mergeCell ref="CG32:CH32"/>
    <mergeCell ref="CI32:CJ32"/>
    <mergeCell ref="BI32:BK32"/>
    <mergeCell ref="BL32:BM32"/>
    <mergeCell ref="BN32:BO32"/>
    <mergeCell ref="BP32:BR32"/>
    <mergeCell ref="BS32:BT32"/>
    <mergeCell ref="BU32:BV32"/>
    <mergeCell ref="AQ32:AR32"/>
    <mergeCell ref="AS32:AT32"/>
    <mergeCell ref="AU32:AW32"/>
    <mergeCell ref="AX32:AY32"/>
    <mergeCell ref="AZ32:BF35"/>
    <mergeCell ref="BG32:BH32"/>
    <mergeCell ref="AC32:AD32"/>
    <mergeCell ref="AE32:AF32"/>
    <mergeCell ref="AG32:AI32"/>
    <mergeCell ref="AJ32:AK32"/>
    <mergeCell ref="AL32:AM32"/>
    <mergeCell ref="AN32:AP32"/>
    <mergeCell ref="O32:P32"/>
    <mergeCell ref="Q32:R32"/>
    <mergeCell ref="S32:U32"/>
    <mergeCell ref="V32:W32"/>
    <mergeCell ref="X32:Y32"/>
    <mergeCell ref="Z32:AB32"/>
    <mergeCell ref="CV28:CV31"/>
    <mergeCell ref="CX28:CX31"/>
    <mergeCell ref="CY28:CY31"/>
    <mergeCell ref="A32:A35"/>
    <mergeCell ref="B32:B35"/>
    <mergeCell ref="C32:D32"/>
    <mergeCell ref="E32:G32"/>
    <mergeCell ref="H32:I32"/>
    <mergeCell ref="J32:K32"/>
    <mergeCell ref="L32:N32"/>
    <mergeCell ref="CP28:CP31"/>
    <mergeCell ref="CQ28:CQ31"/>
    <mergeCell ref="CR28:CR31"/>
    <mergeCell ref="CS28:CS31"/>
    <mergeCell ref="CT28:CT31"/>
    <mergeCell ref="CU28:CU31"/>
    <mergeCell ref="CB28:CC28"/>
    <mergeCell ref="CD28:CF28"/>
    <mergeCell ref="CG28:CH28"/>
    <mergeCell ref="CI28:CJ28"/>
    <mergeCell ref="CK28:CM28"/>
    <mergeCell ref="CN28:CO28"/>
    <mergeCell ref="BN28:BO28"/>
    <mergeCell ref="BP28:BR28"/>
    <mergeCell ref="BS28:BT28"/>
    <mergeCell ref="BU28:BV28"/>
    <mergeCell ref="BW28:BY28"/>
    <mergeCell ref="BZ28:CA28"/>
    <mergeCell ref="AZ28:BA28"/>
    <mergeCell ref="BB28:BD28"/>
    <mergeCell ref="BE28:BF28"/>
    <mergeCell ref="BG28:BH28"/>
    <mergeCell ref="BI28:BK28"/>
    <mergeCell ref="BL28:BM28"/>
    <mergeCell ref="AG28:AI28"/>
    <mergeCell ref="AJ28:AK28"/>
    <mergeCell ref="AL28:AM28"/>
    <mergeCell ref="AN28:AP28"/>
    <mergeCell ref="AQ28:AR28"/>
    <mergeCell ref="AS28:AY31"/>
    <mergeCell ref="S28:U28"/>
    <mergeCell ref="V28:W28"/>
    <mergeCell ref="X28:Y28"/>
    <mergeCell ref="Z28:AB28"/>
    <mergeCell ref="AC28:AD28"/>
    <mergeCell ref="AE28:AF28"/>
    <mergeCell ref="CY24:CY27"/>
    <mergeCell ref="A28:A31"/>
    <mergeCell ref="B28:B31"/>
    <mergeCell ref="C28:D28"/>
    <mergeCell ref="E28:G28"/>
    <mergeCell ref="H28:I28"/>
    <mergeCell ref="J28:K28"/>
    <mergeCell ref="L28:N28"/>
    <mergeCell ref="O28:P28"/>
    <mergeCell ref="Q28:R28"/>
    <mergeCell ref="CR24:CR27"/>
    <mergeCell ref="CS24:CS27"/>
    <mergeCell ref="CT24:CT27"/>
    <mergeCell ref="CU24:CU27"/>
    <mergeCell ref="CV24:CV27"/>
    <mergeCell ref="CX24:CX27"/>
    <mergeCell ref="CG24:CH24"/>
    <mergeCell ref="CI24:CJ24"/>
    <mergeCell ref="CK24:CM24"/>
    <mergeCell ref="CN24:CO24"/>
    <mergeCell ref="CP24:CP27"/>
    <mergeCell ref="CQ24:CQ27"/>
    <mergeCell ref="BS24:BT24"/>
    <mergeCell ref="BU24:BV24"/>
    <mergeCell ref="BW24:BY24"/>
    <mergeCell ref="BZ24:CA24"/>
    <mergeCell ref="CB24:CC24"/>
    <mergeCell ref="CD24:CF24"/>
    <mergeCell ref="BE24:BF24"/>
    <mergeCell ref="BG24:BH24"/>
    <mergeCell ref="BI24:BK24"/>
    <mergeCell ref="BL24:BM24"/>
    <mergeCell ref="BN24:BO24"/>
    <mergeCell ref="BP24:BR24"/>
    <mergeCell ref="AL24:AR27"/>
    <mergeCell ref="AS24:AT24"/>
    <mergeCell ref="AU24:AW24"/>
    <mergeCell ref="AX24:AY24"/>
    <mergeCell ref="AZ24:BA24"/>
    <mergeCell ref="BB24:BD24"/>
    <mergeCell ref="X24:Y24"/>
    <mergeCell ref="Z24:AB24"/>
    <mergeCell ref="AC24:AD24"/>
    <mergeCell ref="AE24:AF24"/>
    <mergeCell ref="AG24:AI24"/>
    <mergeCell ref="AJ24:AK24"/>
    <mergeCell ref="J24:K24"/>
    <mergeCell ref="L24:N24"/>
    <mergeCell ref="O24:P24"/>
    <mergeCell ref="Q24:R24"/>
    <mergeCell ref="S24:U24"/>
    <mergeCell ref="V24:W24"/>
    <mergeCell ref="CT20:CT23"/>
    <mergeCell ref="CU20:CU23"/>
    <mergeCell ref="CV20:CV23"/>
    <mergeCell ref="CX20:CX23"/>
    <mergeCell ref="CY20:CY23"/>
    <mergeCell ref="A24:A27"/>
    <mergeCell ref="B24:B27"/>
    <mergeCell ref="C24:D24"/>
    <mergeCell ref="E24:G24"/>
    <mergeCell ref="H24:I24"/>
    <mergeCell ref="CK20:CM20"/>
    <mergeCell ref="CN20:CO20"/>
    <mergeCell ref="CP20:CP23"/>
    <mergeCell ref="CQ20:CQ23"/>
    <mergeCell ref="CR20:CR23"/>
    <mergeCell ref="CS20:CS23"/>
    <mergeCell ref="BW20:BY20"/>
    <mergeCell ref="BZ20:CA20"/>
    <mergeCell ref="CB20:CC20"/>
    <mergeCell ref="CD20:CF20"/>
    <mergeCell ref="CG20:CH20"/>
    <mergeCell ref="CI20:CJ20"/>
    <mergeCell ref="BI20:BK20"/>
    <mergeCell ref="BL20:BM20"/>
    <mergeCell ref="BN20:BO20"/>
    <mergeCell ref="BP20:BR20"/>
    <mergeCell ref="BS20:BT20"/>
    <mergeCell ref="BU20:BV20"/>
    <mergeCell ref="AU20:AW20"/>
    <mergeCell ref="AX20:AY20"/>
    <mergeCell ref="AZ20:BA20"/>
    <mergeCell ref="BB20:BD20"/>
    <mergeCell ref="BE20:BF20"/>
    <mergeCell ref="BG20:BH20"/>
    <mergeCell ref="AC20:AD20"/>
    <mergeCell ref="AE20:AK23"/>
    <mergeCell ref="AL20:AM20"/>
    <mergeCell ref="AN20:AP20"/>
    <mergeCell ref="AQ20:AR20"/>
    <mergeCell ref="AS20:AT20"/>
    <mergeCell ref="O20:P20"/>
    <mergeCell ref="Q20:R20"/>
    <mergeCell ref="S20:U20"/>
    <mergeCell ref="V20:W20"/>
    <mergeCell ref="X20:Y20"/>
    <mergeCell ref="Z20:AB20"/>
    <mergeCell ref="CV16:CV19"/>
    <mergeCell ref="CX16:CX19"/>
    <mergeCell ref="CY16:CY19"/>
    <mergeCell ref="A20:A23"/>
    <mergeCell ref="B20:B23"/>
    <mergeCell ref="C20:D20"/>
    <mergeCell ref="E20:G20"/>
    <mergeCell ref="H20:I20"/>
    <mergeCell ref="J20:K20"/>
    <mergeCell ref="L20:N20"/>
    <mergeCell ref="CP16:CP19"/>
    <mergeCell ref="CQ16:CQ19"/>
    <mergeCell ref="CR16:CR19"/>
    <mergeCell ref="CS16:CS19"/>
    <mergeCell ref="CT16:CT19"/>
    <mergeCell ref="CU16:CU19"/>
    <mergeCell ref="CB16:CC16"/>
    <mergeCell ref="CD16:CF16"/>
    <mergeCell ref="CG16:CH16"/>
    <mergeCell ref="CI16:CJ16"/>
    <mergeCell ref="CK16:CM16"/>
    <mergeCell ref="CN16:CO16"/>
    <mergeCell ref="BN16:BO16"/>
    <mergeCell ref="BP16:BR16"/>
    <mergeCell ref="BS16:BT16"/>
    <mergeCell ref="BU16:BV16"/>
    <mergeCell ref="BW16:BY16"/>
    <mergeCell ref="BZ16:CA16"/>
    <mergeCell ref="AZ16:BA16"/>
    <mergeCell ref="BB16:BD16"/>
    <mergeCell ref="BE16:BF16"/>
    <mergeCell ref="BG16:BH16"/>
    <mergeCell ref="BI16:BK16"/>
    <mergeCell ref="BL16:BM16"/>
    <mergeCell ref="AL16:AM16"/>
    <mergeCell ref="AN16:AP16"/>
    <mergeCell ref="AQ16:AR16"/>
    <mergeCell ref="AS16:AT16"/>
    <mergeCell ref="AU16:AW16"/>
    <mergeCell ref="AX16:AY16"/>
    <mergeCell ref="S16:U16"/>
    <mergeCell ref="V16:W16"/>
    <mergeCell ref="X16:AD19"/>
    <mergeCell ref="AE16:AF16"/>
    <mergeCell ref="AG16:AI16"/>
    <mergeCell ref="AJ16:AK16"/>
    <mergeCell ref="CY12:CY15"/>
    <mergeCell ref="A16:A19"/>
    <mergeCell ref="B16:B19"/>
    <mergeCell ref="C16:D16"/>
    <mergeCell ref="E16:G16"/>
    <mergeCell ref="H16:I16"/>
    <mergeCell ref="J16:K16"/>
    <mergeCell ref="L16:N16"/>
    <mergeCell ref="O16:P16"/>
    <mergeCell ref="Q16:R16"/>
    <mergeCell ref="CR12:CR15"/>
    <mergeCell ref="CS12:CS15"/>
    <mergeCell ref="CT12:CT15"/>
    <mergeCell ref="CU12:CU15"/>
    <mergeCell ref="CV12:CV15"/>
    <mergeCell ref="CX12:CX15"/>
    <mergeCell ref="CG12:CH12"/>
    <mergeCell ref="CI12:CJ12"/>
    <mergeCell ref="CK12:CM12"/>
    <mergeCell ref="CN12:CO12"/>
    <mergeCell ref="CP12:CP15"/>
    <mergeCell ref="CQ12:CQ15"/>
    <mergeCell ref="BS12:BT12"/>
    <mergeCell ref="BU12:BV12"/>
    <mergeCell ref="BW12:BY12"/>
    <mergeCell ref="BZ12:CA12"/>
    <mergeCell ref="CB12:CC12"/>
    <mergeCell ref="CD12:CF12"/>
    <mergeCell ref="BE12:BF12"/>
    <mergeCell ref="BG12:BH12"/>
    <mergeCell ref="BI12:BK12"/>
    <mergeCell ref="BL12:BM12"/>
    <mergeCell ref="BN12:BO12"/>
    <mergeCell ref="BP12:BR12"/>
    <mergeCell ref="AQ12:AR12"/>
    <mergeCell ref="AS12:AT12"/>
    <mergeCell ref="AU12:AW12"/>
    <mergeCell ref="AX12:AY12"/>
    <mergeCell ref="AZ12:BA12"/>
    <mergeCell ref="BB12:BD12"/>
    <mergeCell ref="AC12:AD12"/>
    <mergeCell ref="AE12:AF12"/>
    <mergeCell ref="AG12:AI12"/>
    <mergeCell ref="AJ12:AK12"/>
    <mergeCell ref="AL12:AM12"/>
    <mergeCell ref="AN12:AP12"/>
    <mergeCell ref="J12:K12"/>
    <mergeCell ref="L12:N12"/>
    <mergeCell ref="O12:P12"/>
    <mergeCell ref="Q12:W15"/>
    <mergeCell ref="X12:Y12"/>
    <mergeCell ref="Z12:AB12"/>
    <mergeCell ref="CT8:CT11"/>
    <mergeCell ref="CU8:CU11"/>
    <mergeCell ref="CV8:CV11"/>
    <mergeCell ref="CX8:CX11"/>
    <mergeCell ref="CY8:CY11"/>
    <mergeCell ref="A12:A15"/>
    <mergeCell ref="B12:B15"/>
    <mergeCell ref="C12:D12"/>
    <mergeCell ref="E12:G12"/>
    <mergeCell ref="H12:I12"/>
    <mergeCell ref="CK8:CM8"/>
    <mergeCell ref="CN8:CO8"/>
    <mergeCell ref="CP8:CP11"/>
    <mergeCell ref="CQ8:CQ11"/>
    <mergeCell ref="CR8:CR11"/>
    <mergeCell ref="CS8:CS11"/>
    <mergeCell ref="BW8:BY8"/>
    <mergeCell ref="BZ8:CA8"/>
    <mergeCell ref="CB8:CC8"/>
    <mergeCell ref="CD8:CF8"/>
    <mergeCell ref="CG8:CH8"/>
    <mergeCell ref="CI8:CJ8"/>
    <mergeCell ref="BI8:BK8"/>
    <mergeCell ref="BL8:BM8"/>
    <mergeCell ref="BN8:BO8"/>
    <mergeCell ref="BP8:BR8"/>
    <mergeCell ref="BS8:BT8"/>
    <mergeCell ref="BU8:BV8"/>
    <mergeCell ref="AU8:AW8"/>
    <mergeCell ref="AX8:AY8"/>
    <mergeCell ref="AZ8:BA8"/>
    <mergeCell ref="BB8:BD8"/>
    <mergeCell ref="BE8:BF8"/>
    <mergeCell ref="BG8:BH8"/>
    <mergeCell ref="AG8:AI8"/>
    <mergeCell ref="AJ8:AK8"/>
    <mergeCell ref="AL8:AM8"/>
    <mergeCell ref="AN8:AP8"/>
    <mergeCell ref="AQ8:AR8"/>
    <mergeCell ref="AS8:AT8"/>
    <mergeCell ref="S8:U8"/>
    <mergeCell ref="V8:W8"/>
    <mergeCell ref="X8:Y8"/>
    <mergeCell ref="Z8:AB8"/>
    <mergeCell ref="AC8:AD8"/>
    <mergeCell ref="AE8:AF8"/>
    <mergeCell ref="CV4:CV7"/>
    <mergeCell ref="CX4:CX7"/>
    <mergeCell ref="CY4:CY7"/>
    <mergeCell ref="A8:A11"/>
    <mergeCell ref="B8:B11"/>
    <mergeCell ref="C8:D8"/>
    <mergeCell ref="E8:G8"/>
    <mergeCell ref="H8:I8"/>
    <mergeCell ref="J8:P11"/>
    <mergeCell ref="Q8:R8"/>
    <mergeCell ref="CP4:CP7"/>
    <mergeCell ref="CQ4:CQ7"/>
    <mergeCell ref="CR4:CR7"/>
    <mergeCell ref="CS4:CS7"/>
    <mergeCell ref="CT4:CT7"/>
    <mergeCell ref="CU4:CU7"/>
    <mergeCell ref="CB4:CC4"/>
    <mergeCell ref="CD4:CF4"/>
    <mergeCell ref="CG4:CH4"/>
    <mergeCell ref="CI4:CJ4"/>
    <mergeCell ref="CK4:CM4"/>
    <mergeCell ref="CN4:CO4"/>
    <mergeCell ref="BN4:BO4"/>
    <mergeCell ref="BP4:BR4"/>
    <mergeCell ref="BS4:BT4"/>
    <mergeCell ref="BU4:BV4"/>
    <mergeCell ref="BW4:BY4"/>
    <mergeCell ref="BZ4:CA4"/>
    <mergeCell ref="AZ4:BA4"/>
    <mergeCell ref="BB4:BD4"/>
    <mergeCell ref="BE4:BF4"/>
    <mergeCell ref="BG4:BH4"/>
    <mergeCell ref="BI4:BK4"/>
    <mergeCell ref="BL4:BM4"/>
    <mergeCell ref="AL4:AM4"/>
    <mergeCell ref="AN4:AP4"/>
    <mergeCell ref="AQ4:AR4"/>
    <mergeCell ref="AS4:AT4"/>
    <mergeCell ref="AU4:AW4"/>
    <mergeCell ref="AX4:AY4"/>
    <mergeCell ref="X4:Y4"/>
    <mergeCell ref="Z4:AB4"/>
    <mergeCell ref="AC4:AD4"/>
    <mergeCell ref="AE4:AF4"/>
    <mergeCell ref="AG4:AI4"/>
    <mergeCell ref="AJ4:AK4"/>
    <mergeCell ref="CI3:CO3"/>
    <mergeCell ref="A4:A7"/>
    <mergeCell ref="B4:B7"/>
    <mergeCell ref="C4:I7"/>
    <mergeCell ref="J4:K4"/>
    <mergeCell ref="L4:N4"/>
    <mergeCell ref="O4:P4"/>
    <mergeCell ref="Q4:R4"/>
    <mergeCell ref="S4:U4"/>
    <mergeCell ref="V4:W4"/>
    <mergeCell ref="AS3:AY3"/>
    <mergeCell ref="AZ3:BF3"/>
    <mergeCell ref="BG3:BM3"/>
    <mergeCell ref="BN3:BT3"/>
    <mergeCell ref="BU3:CA3"/>
    <mergeCell ref="CB3:CH3"/>
    <mergeCell ref="C3:I3"/>
    <mergeCell ref="J3:P3"/>
    <mergeCell ref="Q3:W3"/>
    <mergeCell ref="X3:AD3"/>
    <mergeCell ref="AE3:AK3"/>
    <mergeCell ref="AL3:AR3"/>
    <mergeCell ref="AZ2:BF2"/>
    <mergeCell ref="BG2:BM2"/>
    <mergeCell ref="BN2:BT2"/>
    <mergeCell ref="BU2:CA2"/>
    <mergeCell ref="CB2:CH2"/>
    <mergeCell ref="CI2:CO2"/>
    <mergeCell ref="B1:AS1"/>
    <mergeCell ref="C2:I2"/>
    <mergeCell ref="J2:P2"/>
    <mergeCell ref="Q2:W2"/>
    <mergeCell ref="X2:AD2"/>
    <mergeCell ref="AE2:AK2"/>
    <mergeCell ref="AL2:AR2"/>
    <mergeCell ref="AS2:AY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 komata</dc:creator>
  <cp:lastModifiedBy>kenji komata</cp:lastModifiedBy>
  <dcterms:created xsi:type="dcterms:W3CDTF">2025-10-26T07:48:36Z</dcterms:created>
  <dcterms:modified xsi:type="dcterms:W3CDTF">2025-10-26T07:49:30Z</dcterms:modified>
</cp:coreProperties>
</file>