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SUKE\Desktop\リーグ２部運営\"/>
    </mc:Choice>
  </mc:AlternateContent>
  <xr:revisionPtr revIDLastSave="0" documentId="8_{0C1614C1-7F6A-4735-BBFE-4723A2E9EE94}" xr6:coauthVersionLast="47" xr6:coauthVersionMax="47" xr10:uidLastSave="{00000000-0000-0000-0000-000000000000}"/>
  <bookViews>
    <workbookView xWindow="-108" yWindow="-108" windowWidth="23256" windowHeight="12576" xr2:uid="{4E85B3D9-1F6D-428F-AEF4-3C7F014AE0AE}"/>
  </bookViews>
  <sheets>
    <sheet name="星取表" sheetId="1" r:id="rId1"/>
  </sheets>
  <externalReferences>
    <externalReference r:id="rId2"/>
  </externalReferences>
  <definedNames>
    <definedName name="\S">#REF!</definedName>
    <definedName name="_xlnm.Print_Area" localSheetId="0">星取表!$A$1:$AS$29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F6" i="1"/>
  <c r="I6" i="1"/>
  <c r="L6" i="1"/>
  <c r="O6" i="1"/>
  <c r="R6" i="1"/>
  <c r="U6" i="1"/>
  <c r="X6" i="1"/>
  <c r="AA6" i="1"/>
  <c r="AD6" i="1"/>
  <c r="AG6" i="1"/>
  <c r="G7" i="1"/>
  <c r="J7" i="1"/>
  <c r="M7" i="1"/>
  <c r="P7" i="1"/>
  <c r="AJ7" i="1" s="1"/>
  <c r="S7" i="1"/>
  <c r="V7" i="1"/>
  <c r="Y7" i="1"/>
  <c r="AB7" i="1"/>
  <c r="AE7" i="1"/>
  <c r="AH7" i="1"/>
  <c r="AT8" i="1"/>
  <c r="J9" i="1"/>
  <c r="M9" i="1"/>
  <c r="P9" i="1"/>
  <c r="S9" i="1"/>
  <c r="V9" i="1"/>
  <c r="Y9" i="1"/>
  <c r="AB9" i="1"/>
  <c r="AE9" i="1"/>
  <c r="AH9" i="1"/>
  <c r="C10" i="1"/>
  <c r="D9" i="1" s="1"/>
  <c r="AJ9" i="1" s="1"/>
  <c r="E10" i="1"/>
  <c r="AT10" i="1"/>
  <c r="M11" i="1"/>
  <c r="P11" i="1"/>
  <c r="S11" i="1"/>
  <c r="V11" i="1"/>
  <c r="Y11" i="1"/>
  <c r="AB11" i="1"/>
  <c r="AE11" i="1"/>
  <c r="AH11" i="1"/>
  <c r="C12" i="1"/>
  <c r="D11" i="1" s="1"/>
  <c r="AJ11" i="1" s="1"/>
  <c r="E12" i="1"/>
  <c r="F12" i="1"/>
  <c r="G11" i="1" s="1"/>
  <c r="H12" i="1"/>
  <c r="AT12" i="1"/>
  <c r="J13" i="1"/>
  <c r="P13" i="1"/>
  <c r="S13" i="1"/>
  <c r="V13" i="1"/>
  <c r="Y13" i="1"/>
  <c r="AB13" i="1"/>
  <c r="AE13" i="1"/>
  <c r="AH13" i="1"/>
  <c r="C14" i="1"/>
  <c r="D13" i="1" s="1"/>
  <c r="AJ13" i="1" s="1"/>
  <c r="E14" i="1"/>
  <c r="F14" i="1"/>
  <c r="G13" i="1" s="1"/>
  <c r="H14" i="1"/>
  <c r="I14" i="1"/>
  <c r="K14" i="1"/>
  <c r="AT14" i="1"/>
  <c r="S15" i="1"/>
  <c r="V15" i="1"/>
  <c r="Y15" i="1"/>
  <c r="AB15" i="1"/>
  <c r="AE15" i="1"/>
  <c r="AH15" i="1"/>
  <c r="C16" i="1"/>
  <c r="D15" i="1" s="1"/>
  <c r="E16" i="1"/>
  <c r="F16" i="1"/>
  <c r="G15" i="1" s="1"/>
  <c r="H16" i="1"/>
  <c r="I16" i="1"/>
  <c r="J15" i="1" s="1"/>
  <c r="K16" i="1"/>
  <c r="L16" i="1"/>
  <c r="N16" i="1"/>
  <c r="M15" i="1" s="1"/>
  <c r="AT16" i="1"/>
  <c r="J17" i="1"/>
  <c r="V17" i="1"/>
  <c r="Y17" i="1"/>
  <c r="AB17" i="1"/>
  <c r="AE17" i="1"/>
  <c r="AH17" i="1"/>
  <c r="C18" i="1"/>
  <c r="D17" i="1" s="1"/>
  <c r="AJ17" i="1" s="1"/>
  <c r="E18" i="1"/>
  <c r="F18" i="1"/>
  <c r="G17" i="1" s="1"/>
  <c r="H18" i="1"/>
  <c r="I18" i="1"/>
  <c r="K18" i="1"/>
  <c r="L18" i="1"/>
  <c r="M17" i="1" s="1"/>
  <c r="N18" i="1"/>
  <c r="O18" i="1"/>
  <c r="P17" i="1" s="1"/>
  <c r="Q18" i="1"/>
  <c r="AT18" i="1"/>
  <c r="Y19" i="1"/>
  <c r="AB19" i="1"/>
  <c r="AE19" i="1"/>
  <c r="AH19" i="1"/>
  <c r="C20" i="1"/>
  <c r="D19" i="1" s="1"/>
  <c r="E20" i="1"/>
  <c r="F20" i="1"/>
  <c r="G19" i="1" s="1"/>
  <c r="H20" i="1"/>
  <c r="I20" i="1"/>
  <c r="J19" i="1" s="1"/>
  <c r="K20" i="1"/>
  <c r="L20" i="1"/>
  <c r="N20" i="1"/>
  <c r="M19" i="1" s="1"/>
  <c r="O20" i="1"/>
  <c r="P19" i="1" s="1"/>
  <c r="Q20" i="1"/>
  <c r="R20" i="1"/>
  <c r="S19" i="1" s="1"/>
  <c r="T20" i="1"/>
  <c r="AT20" i="1"/>
  <c r="J21" i="1"/>
  <c r="V21" i="1"/>
  <c r="AB21" i="1"/>
  <c r="AE21" i="1"/>
  <c r="AH21" i="1"/>
  <c r="C22" i="1"/>
  <c r="D21" i="1" s="1"/>
  <c r="E22" i="1"/>
  <c r="F22" i="1"/>
  <c r="G21" i="1" s="1"/>
  <c r="H22" i="1"/>
  <c r="I22" i="1"/>
  <c r="K22" i="1"/>
  <c r="L22" i="1"/>
  <c r="M21" i="1" s="1"/>
  <c r="N22" i="1"/>
  <c r="O22" i="1"/>
  <c r="P21" i="1" s="1"/>
  <c r="Q22" i="1"/>
  <c r="R22" i="1"/>
  <c r="S21" i="1" s="1"/>
  <c r="T22" i="1"/>
  <c r="U22" i="1"/>
  <c r="W22" i="1"/>
  <c r="AT22" i="1"/>
  <c r="AE23" i="1"/>
  <c r="AH23" i="1"/>
  <c r="C24" i="1"/>
  <c r="D23" i="1" s="1"/>
  <c r="E24" i="1"/>
  <c r="F24" i="1"/>
  <c r="H24" i="1"/>
  <c r="G23" i="1" s="1"/>
  <c r="I24" i="1"/>
  <c r="J23" i="1" s="1"/>
  <c r="K24" i="1"/>
  <c r="L24" i="1"/>
  <c r="N24" i="1"/>
  <c r="M23" i="1" s="1"/>
  <c r="O24" i="1"/>
  <c r="P23" i="1" s="1"/>
  <c r="Q24" i="1"/>
  <c r="R24" i="1"/>
  <c r="T24" i="1"/>
  <c r="S23" i="1" s="1"/>
  <c r="U24" i="1"/>
  <c r="V23" i="1" s="1"/>
  <c r="W24" i="1"/>
  <c r="X24" i="1"/>
  <c r="Z24" i="1"/>
  <c r="Y23" i="1" s="1"/>
  <c r="AT24" i="1"/>
  <c r="J25" i="1"/>
  <c r="V25" i="1"/>
  <c r="AH25" i="1"/>
  <c r="C26" i="1"/>
  <c r="D25" i="1" s="1"/>
  <c r="E26" i="1"/>
  <c r="F26" i="1"/>
  <c r="G25" i="1" s="1"/>
  <c r="H26" i="1"/>
  <c r="I26" i="1"/>
  <c r="K26" i="1"/>
  <c r="L26" i="1"/>
  <c r="M25" i="1" s="1"/>
  <c r="N26" i="1"/>
  <c r="O26" i="1"/>
  <c r="P25" i="1" s="1"/>
  <c r="Q26" i="1"/>
  <c r="R26" i="1"/>
  <c r="S25" i="1" s="1"/>
  <c r="T26" i="1"/>
  <c r="U26" i="1"/>
  <c r="W26" i="1"/>
  <c r="X26" i="1"/>
  <c r="Y25" i="1" s="1"/>
  <c r="Z26" i="1"/>
  <c r="AA26" i="1"/>
  <c r="AB25" i="1" s="1"/>
  <c r="AC26" i="1"/>
  <c r="AT26" i="1"/>
  <c r="C28" i="1"/>
  <c r="D27" i="1" s="1"/>
  <c r="E28" i="1"/>
  <c r="F28" i="1"/>
  <c r="H28" i="1"/>
  <c r="G27" i="1" s="1"/>
  <c r="I28" i="1"/>
  <c r="J27" i="1" s="1"/>
  <c r="K28" i="1"/>
  <c r="L28" i="1"/>
  <c r="N28" i="1"/>
  <c r="M27" i="1" s="1"/>
  <c r="O28" i="1"/>
  <c r="P27" i="1" s="1"/>
  <c r="Q28" i="1"/>
  <c r="R28" i="1"/>
  <c r="T28" i="1"/>
  <c r="S27" i="1" s="1"/>
  <c r="U28" i="1"/>
  <c r="V27" i="1" s="1"/>
  <c r="W28" i="1"/>
  <c r="X28" i="1"/>
  <c r="Z28" i="1"/>
  <c r="Y27" i="1" s="1"/>
  <c r="AA28" i="1"/>
  <c r="AB27" i="1" s="1"/>
  <c r="AC28" i="1"/>
  <c r="AD28" i="1"/>
  <c r="AF28" i="1"/>
  <c r="AE27" i="1" s="1"/>
  <c r="AT28" i="1"/>
  <c r="AN9" i="1" l="1"/>
  <c r="AL9" i="1"/>
  <c r="AP9" i="1" s="1"/>
  <c r="AT9" i="1" s="1"/>
  <c r="AL7" i="1"/>
  <c r="AP7" i="1" s="1"/>
  <c r="AT7" i="1" s="1"/>
  <c r="AN7" i="1"/>
  <c r="AN17" i="1"/>
  <c r="AL17" i="1"/>
  <c r="AP17" i="1" s="1"/>
  <c r="AT17" i="1" s="1"/>
  <c r="AL11" i="1"/>
  <c r="AP11" i="1" s="1"/>
  <c r="AT11" i="1" s="1"/>
  <c r="AN11" i="1"/>
  <c r="AJ25" i="1"/>
  <c r="AJ23" i="1"/>
  <c r="AN13" i="1"/>
  <c r="AL13" i="1"/>
  <c r="AP13" i="1" s="1"/>
  <c r="AT13" i="1" s="1"/>
  <c r="AJ19" i="1"/>
  <c r="AJ27" i="1"/>
  <c r="AJ21" i="1"/>
  <c r="AJ15" i="1"/>
  <c r="AL27" i="1" l="1"/>
  <c r="AP27" i="1" s="1"/>
  <c r="AT27" i="1" s="1"/>
  <c r="AN27" i="1"/>
  <c r="AL19" i="1"/>
  <c r="AP19" i="1" s="1"/>
  <c r="AT19" i="1" s="1"/>
  <c r="AN19" i="1"/>
  <c r="AL15" i="1"/>
  <c r="AP15" i="1" s="1"/>
  <c r="AT15" i="1" s="1"/>
  <c r="AN15" i="1"/>
  <c r="AL23" i="1"/>
  <c r="AP23" i="1" s="1"/>
  <c r="AT23" i="1" s="1"/>
  <c r="AN23" i="1"/>
  <c r="AN21" i="1"/>
  <c r="AL21" i="1"/>
  <c r="AP21" i="1" s="1"/>
  <c r="AT21" i="1" s="1"/>
  <c r="AN25" i="1"/>
  <c r="AL25" i="1"/>
  <c r="AP25" i="1" s="1"/>
  <c r="AT25" i="1" s="1"/>
  <c r="AR25" i="1" s="1"/>
  <c r="AR23" i="1" l="1"/>
  <c r="AR19" i="1"/>
  <c r="AR21" i="1"/>
  <c r="AR15" i="1"/>
  <c r="AR9" i="1"/>
  <c r="AR7" i="1"/>
  <c r="AR13" i="1"/>
  <c r="AR11" i="1"/>
  <c r="AR17" i="1"/>
  <c r="AR27" i="1"/>
</calcChain>
</file>

<file path=xl/sharedStrings.xml><?xml version="1.0" encoding="utf-8"?>
<sst xmlns="http://schemas.openxmlformats.org/spreadsheetml/2006/main" count="127" uniqueCount="19">
  <si>
    <t>に、結果を入力して下さい。後は自動計算です。</t>
    <rPh sb="2" eb="4">
      <t>ケッカ</t>
    </rPh>
    <rPh sb="5" eb="7">
      <t>ニュウリョク</t>
    </rPh>
    <rPh sb="9" eb="10">
      <t>クダ</t>
    </rPh>
    <rPh sb="13" eb="14">
      <t>アト</t>
    </rPh>
    <rPh sb="15" eb="17">
      <t>ジドウ</t>
    </rPh>
    <rPh sb="17" eb="19">
      <t>ケイサン</t>
    </rPh>
    <phoneticPr fontId="3"/>
  </si>
  <si>
    <t>-</t>
    <phoneticPr fontId="3"/>
  </si>
  <si>
    <t>アルビレックス柏崎</t>
    <phoneticPr fontId="3"/>
  </si>
  <si>
    <t>Primasale</t>
    <phoneticPr fontId="3"/>
  </si>
  <si>
    <t>五泉DEVA</t>
    <rPh sb="0" eb="2">
      <t>ゴセン</t>
    </rPh>
    <phoneticPr fontId="3"/>
  </si>
  <si>
    <t>エスプリ長岡</t>
    <phoneticPr fontId="3"/>
  </si>
  <si>
    <t>エボルブ2nd</t>
    <phoneticPr fontId="3"/>
  </si>
  <si>
    <t>ジェス新潟東</t>
    <phoneticPr fontId="3"/>
  </si>
  <si>
    <t>内野中</t>
    <phoneticPr fontId="3"/>
  </si>
  <si>
    <t>FCヴァレミール</t>
    <phoneticPr fontId="3"/>
  </si>
  <si>
    <t>県央FC</t>
    <phoneticPr fontId="2"/>
  </si>
  <si>
    <t>F.THREE2nd</t>
    <phoneticPr fontId="3"/>
  </si>
  <si>
    <t>ROUSE新潟</t>
    <phoneticPr fontId="3"/>
  </si>
  <si>
    <t>順位</t>
    <rPh sb="0" eb="2">
      <t>ジュンイ</t>
    </rPh>
    <phoneticPr fontId="3"/>
  </si>
  <si>
    <t>得失
点差</t>
  </si>
  <si>
    <t>失点</t>
  </si>
  <si>
    <t>得点</t>
    <phoneticPr fontId="3"/>
  </si>
  <si>
    <t>勝点</t>
  </si>
  <si>
    <t>チーム名</t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</si>
</sst>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メイリオ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メイリオ"/>
      <family val="3"/>
      <charset val="128"/>
    </font>
    <font>
      <sz val="14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4"/>
      <color indexed="8"/>
      <name val="ＭＳ ゴシック"/>
      <family val="3"/>
      <charset val="128"/>
    </font>
    <font>
      <sz val="12"/>
      <name val="メイリオ"/>
      <family val="3"/>
      <charset val="128"/>
    </font>
    <font>
      <sz val="14"/>
      <color indexed="10"/>
      <name val="メイリオ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1">
      <alignment vertical="center"/>
    </xf>
    <xf numFmtId="0" fontId="1" fillId="2" borderId="1" xfId="1" applyFill="1" applyBorder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3" borderId="0" xfId="1" applyFont="1" applyFill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9" fillId="3" borderId="0" xfId="1" applyFont="1" applyFill="1" applyAlignment="1" applyProtection="1">
      <alignment horizontal="center" vertical="center" shrinkToFit="1"/>
      <protection locked="0"/>
    </xf>
    <xf numFmtId="0" fontId="6" fillId="3" borderId="2" xfId="1" applyFont="1" applyFill="1" applyBorder="1" applyAlignment="1">
      <alignment horizontal="center" vertical="center" shrinkToFit="1"/>
    </xf>
    <xf numFmtId="0" fontId="6" fillId="3" borderId="3" xfId="1" applyFont="1" applyFill="1" applyBorder="1" applyAlignment="1">
      <alignment horizontal="center" vertical="center" shrinkToFit="1"/>
    </xf>
    <xf numFmtId="0" fontId="6" fillId="3" borderId="4" xfId="1" applyFont="1" applyFill="1" applyBorder="1" applyAlignment="1">
      <alignment horizontal="center" vertical="center" shrinkToFit="1"/>
    </xf>
    <xf numFmtId="0" fontId="7" fillId="4" borderId="5" xfId="1" applyFont="1" applyFill="1" applyBorder="1" applyAlignment="1">
      <alignment horizontal="center" vertical="center" shrinkToFit="1"/>
    </xf>
    <xf numFmtId="0" fontId="10" fillId="4" borderId="5" xfId="1" applyFont="1" applyFill="1" applyBorder="1" applyAlignment="1">
      <alignment horizontal="center" vertical="center" shrinkToFit="1"/>
    </xf>
    <xf numFmtId="0" fontId="7" fillId="4" borderId="6" xfId="1" applyFont="1" applyFill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1" fillId="0" borderId="8" xfId="2" applyBorder="1" applyAlignment="1">
      <alignment horizontal="center" vertical="center" shrinkToFit="1"/>
    </xf>
    <xf numFmtId="0" fontId="6" fillId="3" borderId="9" xfId="1" applyFont="1" applyFill="1" applyBorder="1" applyAlignment="1">
      <alignment horizontal="center" vertical="center" shrinkToFit="1"/>
    </xf>
    <xf numFmtId="0" fontId="6" fillId="3" borderId="1" xfId="1" applyFont="1" applyFill="1" applyBorder="1" applyAlignment="1">
      <alignment horizontal="center" vertical="center" shrinkToFit="1"/>
    </xf>
    <xf numFmtId="0" fontId="6" fillId="3" borderId="10" xfId="1" applyFont="1" applyFill="1" applyBorder="1" applyAlignment="1">
      <alignment horizontal="center" vertical="center" shrinkToFit="1"/>
    </xf>
    <xf numFmtId="0" fontId="7" fillId="4" borderId="11" xfId="1" applyFont="1" applyFill="1" applyBorder="1" applyAlignment="1">
      <alignment horizontal="center" vertical="center" shrinkToFit="1"/>
    </xf>
    <xf numFmtId="0" fontId="10" fillId="4" borderId="11" xfId="1" applyFont="1" applyFill="1" applyBorder="1" applyAlignment="1">
      <alignment horizontal="center" vertical="center" shrinkToFit="1"/>
    </xf>
    <xf numFmtId="0" fontId="7" fillId="4" borderId="12" xfId="1" applyFont="1" applyFill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1" fillId="0" borderId="14" xfId="2" applyBorder="1" applyAlignment="1">
      <alignment horizontal="center" vertical="center" shrinkToFit="1"/>
    </xf>
    <xf numFmtId="0" fontId="7" fillId="2" borderId="0" xfId="1" applyFont="1" applyFill="1" applyAlignment="1" applyProtection="1">
      <alignment horizontal="center" vertical="center" shrinkToFit="1"/>
      <protection locked="0"/>
    </xf>
    <xf numFmtId="0" fontId="8" fillId="0" borderId="15" xfId="1" applyFont="1" applyBorder="1" applyAlignment="1">
      <alignment horizontal="center" vertical="center" shrinkToFit="1"/>
    </xf>
    <xf numFmtId="0" fontId="7" fillId="2" borderId="16" xfId="1" applyFont="1" applyFill="1" applyBorder="1" applyAlignment="1" applyProtection="1">
      <alignment horizontal="center" vertical="center" shrinkToFit="1"/>
      <protection locked="0"/>
    </xf>
    <xf numFmtId="0" fontId="7" fillId="4" borderId="17" xfId="1" applyFont="1" applyFill="1" applyBorder="1" applyAlignment="1">
      <alignment horizontal="center" vertical="center" shrinkToFit="1"/>
    </xf>
    <xf numFmtId="0" fontId="10" fillId="4" borderId="0" xfId="1" applyFont="1" applyFill="1" applyAlignment="1">
      <alignment horizontal="center" vertical="center" shrinkToFit="1"/>
    </xf>
    <xf numFmtId="0" fontId="7" fillId="4" borderId="16" xfId="1" applyFont="1" applyFill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3" borderId="0" xfId="1" applyFont="1" applyFill="1" applyAlignment="1">
      <alignment horizontal="center" vertical="center" shrinkToFit="1"/>
    </xf>
    <xf numFmtId="0" fontId="10" fillId="3" borderId="0" xfId="1" applyFont="1" applyFill="1" applyAlignment="1">
      <alignment horizontal="center" vertical="center" shrinkToFit="1"/>
    </xf>
    <xf numFmtId="0" fontId="7" fillId="3" borderId="16" xfId="1" applyFont="1" applyFill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 shrinkToFit="1"/>
    </xf>
    <xf numFmtId="0" fontId="7" fillId="0" borderId="13" xfId="1" quotePrefix="1" applyFont="1" applyBorder="1" applyAlignment="1">
      <alignment vertical="center" shrinkToFit="1"/>
    </xf>
    <xf numFmtId="0" fontId="7" fillId="2" borderId="15" xfId="1" applyFont="1" applyFill="1" applyBorder="1" applyAlignment="1" applyProtection="1">
      <alignment horizontal="center" vertical="center" shrinkToFit="1"/>
      <protection locked="0"/>
    </xf>
    <xf numFmtId="0" fontId="7" fillId="2" borderId="19" xfId="1" applyFont="1" applyFill="1" applyBorder="1" applyAlignment="1" applyProtection="1">
      <alignment horizontal="center" vertical="center" shrinkToFit="1"/>
      <protection locked="0"/>
    </xf>
    <xf numFmtId="0" fontId="7" fillId="2" borderId="18" xfId="1" applyFont="1" applyFill="1" applyBorder="1" applyAlignment="1" applyProtection="1">
      <alignment horizontal="center" vertical="center" shrinkToFit="1"/>
      <protection locked="0"/>
    </xf>
    <xf numFmtId="0" fontId="7" fillId="4" borderId="18" xfId="1" applyFont="1" applyFill="1" applyBorder="1" applyAlignment="1">
      <alignment horizontal="center" vertical="center" shrinkToFit="1"/>
    </xf>
    <xf numFmtId="0" fontId="10" fillId="4" borderId="15" xfId="1" applyFont="1" applyFill="1" applyBorder="1" applyAlignment="1">
      <alignment horizontal="center" vertical="center" shrinkToFit="1"/>
    </xf>
    <xf numFmtId="0" fontId="7" fillId="4" borderId="19" xfId="1" applyFont="1" applyFill="1" applyBorder="1" applyAlignment="1">
      <alignment horizontal="center" vertical="center" shrinkToFit="1"/>
    </xf>
    <xf numFmtId="0" fontId="7" fillId="3" borderId="11" xfId="1" applyFont="1" applyFill="1" applyBorder="1" applyAlignment="1">
      <alignment horizontal="center" vertical="center" shrinkToFit="1"/>
    </xf>
    <xf numFmtId="0" fontId="10" fillId="3" borderId="11" xfId="1" applyFont="1" applyFill="1" applyBorder="1" applyAlignment="1">
      <alignment horizontal="center" vertical="center" shrinkToFit="1"/>
    </xf>
    <xf numFmtId="0" fontId="7" fillId="3" borderId="12" xfId="1" applyFont="1" applyFill="1" applyBorder="1" applyAlignment="1">
      <alignment horizontal="center" vertical="center" shrinkToFit="1"/>
    </xf>
    <xf numFmtId="0" fontId="7" fillId="3" borderId="13" xfId="1" applyFont="1" applyFill="1" applyBorder="1" applyAlignment="1">
      <alignment horizontal="center" vertical="center" shrinkToFit="1"/>
    </xf>
    <xf numFmtId="0" fontId="7" fillId="4" borderId="13" xfId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 applyProtection="1">
      <alignment horizontal="center" vertical="center" shrinkToFit="1"/>
      <protection locked="0"/>
    </xf>
    <xf numFmtId="0" fontId="7" fillId="3" borderId="17" xfId="1" applyFont="1" applyFill="1" applyBorder="1" applyAlignment="1">
      <alignment horizontal="center" vertical="center" shrinkToFit="1"/>
    </xf>
    <xf numFmtId="0" fontId="11" fillId="3" borderId="13" xfId="1" applyFont="1" applyFill="1" applyBorder="1" applyAlignment="1">
      <alignment horizontal="center" vertical="center" shrinkToFit="1"/>
    </xf>
    <xf numFmtId="0" fontId="11" fillId="3" borderId="12" xfId="1" applyFont="1" applyFill="1" applyBorder="1" applyAlignment="1">
      <alignment horizontal="center" vertical="center" shrinkToFit="1"/>
    </xf>
    <xf numFmtId="0" fontId="7" fillId="4" borderId="0" xfId="1" applyFont="1" applyFill="1" applyAlignment="1">
      <alignment horizontal="center" vertical="center" shrinkToFit="1"/>
    </xf>
    <xf numFmtId="0" fontId="6" fillId="3" borderId="20" xfId="1" applyFont="1" applyFill="1" applyBorder="1" applyAlignment="1">
      <alignment horizontal="center" vertical="center" shrinkToFit="1"/>
    </xf>
    <xf numFmtId="0" fontId="6" fillId="3" borderId="21" xfId="1" applyFont="1" applyFill="1" applyBorder="1" applyAlignment="1">
      <alignment horizontal="center" vertical="center" shrinkToFit="1"/>
    </xf>
    <xf numFmtId="0" fontId="6" fillId="3" borderId="22" xfId="1" applyFont="1" applyFill="1" applyBorder="1" applyAlignment="1">
      <alignment horizontal="center" vertical="center" shrinkToFit="1"/>
    </xf>
    <xf numFmtId="0" fontId="12" fillId="3" borderId="23" xfId="1" applyFont="1" applyFill="1" applyBorder="1" applyAlignment="1">
      <alignment horizontal="center" vertical="center" shrinkToFit="1"/>
    </xf>
    <xf numFmtId="0" fontId="10" fillId="3" borderId="23" xfId="1" applyFont="1" applyFill="1" applyBorder="1" applyAlignment="1">
      <alignment horizontal="center" vertical="center" shrinkToFit="1"/>
    </xf>
    <xf numFmtId="0" fontId="12" fillId="3" borderId="24" xfId="1" applyFont="1" applyFill="1" applyBorder="1" applyAlignment="1">
      <alignment horizontal="center" vertical="center" shrinkToFit="1"/>
    </xf>
    <xf numFmtId="0" fontId="12" fillId="3" borderId="25" xfId="1" applyFont="1" applyFill="1" applyBorder="1" applyAlignment="1">
      <alignment horizontal="center" vertical="center" shrinkToFit="1"/>
    </xf>
    <xf numFmtId="0" fontId="12" fillId="4" borderId="25" xfId="1" applyFont="1" applyFill="1" applyBorder="1" applyAlignment="1">
      <alignment horizontal="center" vertical="center" shrinkToFit="1"/>
    </xf>
    <xf numFmtId="0" fontId="10" fillId="4" borderId="23" xfId="1" applyFont="1" applyFill="1" applyBorder="1" applyAlignment="1">
      <alignment horizontal="center" vertical="center" shrinkToFit="1"/>
    </xf>
    <xf numFmtId="0" fontId="12" fillId="4" borderId="23" xfId="1" applyFont="1" applyFill="1" applyBorder="1" applyAlignment="1">
      <alignment horizontal="center" vertical="center" shrinkToFit="1"/>
    </xf>
    <xf numFmtId="0" fontId="1" fillId="0" borderId="26" xfId="2" applyBorder="1" applyAlignment="1">
      <alignment horizontal="center" vertical="center" shrinkToFit="1"/>
    </xf>
    <xf numFmtId="0" fontId="13" fillId="3" borderId="27" xfId="1" applyFont="1" applyFill="1" applyBorder="1" applyAlignment="1">
      <alignment horizontal="center" vertical="center" shrinkToFit="1"/>
    </xf>
    <xf numFmtId="0" fontId="13" fillId="3" borderId="28" xfId="1" applyFont="1" applyFill="1" applyBorder="1" applyAlignment="1">
      <alignment horizontal="center" vertical="center" shrinkToFit="1"/>
    </xf>
    <xf numFmtId="0" fontId="13" fillId="3" borderId="29" xfId="1" applyFont="1" applyFill="1" applyBorder="1" applyAlignment="1">
      <alignment horizontal="center" vertical="center" shrinkToFit="1"/>
    </xf>
    <xf numFmtId="0" fontId="13" fillId="3" borderId="30" xfId="1" applyFont="1" applyFill="1" applyBorder="1" applyAlignment="1">
      <alignment horizontal="center" vertical="center" shrinkToFit="1"/>
    </xf>
    <xf numFmtId="0" fontId="13" fillId="3" borderId="31" xfId="1" applyFont="1" applyFill="1" applyBorder="1" applyAlignment="1">
      <alignment horizontal="center" vertical="center" shrinkToFit="1"/>
    </xf>
    <xf numFmtId="0" fontId="14" fillId="3" borderId="32" xfId="1" applyFont="1" applyFill="1" applyBorder="1" applyAlignment="1" applyProtection="1">
      <alignment horizontal="center" vertical="center" shrinkToFit="1"/>
      <protection locked="0"/>
    </xf>
    <xf numFmtId="0" fontId="14" fillId="3" borderId="28" xfId="1" applyFont="1" applyFill="1" applyBorder="1" applyAlignment="1" applyProtection="1">
      <alignment horizontal="center" vertical="center" shrinkToFit="1"/>
      <protection locked="0"/>
    </xf>
    <xf numFmtId="0" fontId="14" fillId="3" borderId="29" xfId="1" applyFont="1" applyFill="1" applyBorder="1" applyAlignment="1" applyProtection="1">
      <alignment horizontal="center" vertical="center" shrinkToFit="1"/>
      <protection locked="0"/>
    </xf>
    <xf numFmtId="0" fontId="15" fillId="3" borderId="33" xfId="1" applyFont="1" applyFill="1" applyBorder="1" applyAlignment="1">
      <alignment horizontal="center" vertical="center" shrinkToFit="1"/>
    </xf>
  </cellXfs>
  <cellStyles count="3">
    <cellStyle name="標準" xfId="0" builtinId="0"/>
    <cellStyle name="標準 2 2" xfId="2" xr:uid="{10FBFCA0-FF1F-4A23-981F-AEE250626212}"/>
    <cellStyle name="標準_2016 2部B日程星取一覧_2部Ｂリーグ最終結果報告" xfId="1" xr:uid="{743DBA03-0665-4293-B8F1-E896128FDE5B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" name="Line 165">
          <a:extLst>
            <a:ext uri="{FF2B5EF4-FFF2-40B4-BE49-F238E27FC236}">
              <a16:creationId xmlns:a16="http://schemas.microsoft.com/office/drawing/2014/main" id="{9CDC3BD8-B3F2-44D6-94CA-70081755D15E}"/>
            </a:ext>
          </a:extLst>
        </xdr:cNvPr>
        <xdr:cNvSpPr>
          <a:spLocks noChangeShapeType="1"/>
        </xdr:cNvSpPr>
      </xdr:nvSpPr>
      <xdr:spPr bwMode="auto">
        <a:xfrm>
          <a:off x="246888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" name="Line 166">
          <a:extLst>
            <a:ext uri="{FF2B5EF4-FFF2-40B4-BE49-F238E27FC236}">
              <a16:creationId xmlns:a16="http://schemas.microsoft.com/office/drawing/2014/main" id="{8525DE61-DDA0-4DE8-9962-00561188B8F2}"/>
            </a:ext>
          </a:extLst>
        </xdr:cNvPr>
        <xdr:cNvSpPr>
          <a:spLocks noChangeShapeType="1"/>
        </xdr:cNvSpPr>
      </xdr:nvSpPr>
      <xdr:spPr bwMode="auto">
        <a:xfrm>
          <a:off x="246888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" name="Line 167">
          <a:extLst>
            <a:ext uri="{FF2B5EF4-FFF2-40B4-BE49-F238E27FC236}">
              <a16:creationId xmlns:a16="http://schemas.microsoft.com/office/drawing/2014/main" id="{10EEBF2C-BDB9-4208-8793-279105EF4B58}"/>
            </a:ext>
          </a:extLst>
        </xdr:cNvPr>
        <xdr:cNvSpPr>
          <a:spLocks noChangeShapeType="1"/>
        </xdr:cNvSpPr>
      </xdr:nvSpPr>
      <xdr:spPr bwMode="auto">
        <a:xfrm>
          <a:off x="246888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" name="Line 168">
          <a:extLst>
            <a:ext uri="{FF2B5EF4-FFF2-40B4-BE49-F238E27FC236}">
              <a16:creationId xmlns:a16="http://schemas.microsoft.com/office/drawing/2014/main" id="{7AB1462E-9510-4D49-AF46-EC7808C9FEF4}"/>
            </a:ext>
          </a:extLst>
        </xdr:cNvPr>
        <xdr:cNvSpPr>
          <a:spLocks noChangeShapeType="1"/>
        </xdr:cNvSpPr>
      </xdr:nvSpPr>
      <xdr:spPr bwMode="auto">
        <a:xfrm>
          <a:off x="246888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6" name="Line 169">
          <a:extLst>
            <a:ext uri="{FF2B5EF4-FFF2-40B4-BE49-F238E27FC236}">
              <a16:creationId xmlns:a16="http://schemas.microsoft.com/office/drawing/2014/main" id="{37538166-972E-4C53-BB0F-800C586CDEA2}"/>
            </a:ext>
          </a:extLst>
        </xdr:cNvPr>
        <xdr:cNvSpPr>
          <a:spLocks noChangeShapeType="1"/>
        </xdr:cNvSpPr>
      </xdr:nvSpPr>
      <xdr:spPr bwMode="auto">
        <a:xfrm>
          <a:off x="246888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7" name="Line 170">
          <a:extLst>
            <a:ext uri="{FF2B5EF4-FFF2-40B4-BE49-F238E27FC236}">
              <a16:creationId xmlns:a16="http://schemas.microsoft.com/office/drawing/2014/main" id="{012353C5-DE36-4781-A9DF-ABFDD6EDD181}"/>
            </a:ext>
          </a:extLst>
        </xdr:cNvPr>
        <xdr:cNvSpPr>
          <a:spLocks noChangeShapeType="1"/>
        </xdr:cNvSpPr>
      </xdr:nvSpPr>
      <xdr:spPr bwMode="auto">
        <a:xfrm>
          <a:off x="246888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" name="Line 171">
          <a:extLst>
            <a:ext uri="{FF2B5EF4-FFF2-40B4-BE49-F238E27FC236}">
              <a16:creationId xmlns:a16="http://schemas.microsoft.com/office/drawing/2014/main" id="{7D06933A-8140-45D5-AB41-FB3318B3C586}"/>
            </a:ext>
          </a:extLst>
        </xdr:cNvPr>
        <xdr:cNvSpPr>
          <a:spLocks noChangeShapeType="1"/>
        </xdr:cNvSpPr>
      </xdr:nvSpPr>
      <xdr:spPr bwMode="auto">
        <a:xfrm>
          <a:off x="246888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9" name="Line 172">
          <a:extLst>
            <a:ext uri="{FF2B5EF4-FFF2-40B4-BE49-F238E27FC236}">
              <a16:creationId xmlns:a16="http://schemas.microsoft.com/office/drawing/2014/main" id="{B92CE5E7-A210-4F46-963B-42B2F5026334}"/>
            </a:ext>
          </a:extLst>
        </xdr:cNvPr>
        <xdr:cNvSpPr>
          <a:spLocks noChangeShapeType="1"/>
        </xdr:cNvSpPr>
      </xdr:nvSpPr>
      <xdr:spPr bwMode="auto">
        <a:xfrm>
          <a:off x="246888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0" name="テキスト 53">
          <a:extLst>
            <a:ext uri="{FF2B5EF4-FFF2-40B4-BE49-F238E27FC236}">
              <a16:creationId xmlns:a16="http://schemas.microsoft.com/office/drawing/2014/main" id="{A66B6021-0B85-42BB-9A79-2285B3D6143F}"/>
            </a:ext>
          </a:extLst>
        </xdr:cNvPr>
        <xdr:cNvSpPr txBox="1">
          <a:spLocks noChangeArrowheads="1"/>
        </xdr:cNvSpPr>
      </xdr:nvSpPr>
      <xdr:spPr bwMode="auto">
        <a:xfrm>
          <a:off x="43205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1" name="テキスト 54">
          <a:extLst>
            <a:ext uri="{FF2B5EF4-FFF2-40B4-BE49-F238E27FC236}">
              <a16:creationId xmlns:a16="http://schemas.microsoft.com/office/drawing/2014/main" id="{5B47BB39-2917-49BF-9721-4810CA3E6146}"/>
            </a:ext>
          </a:extLst>
        </xdr:cNvPr>
        <xdr:cNvSpPr txBox="1">
          <a:spLocks noChangeArrowheads="1"/>
        </xdr:cNvSpPr>
      </xdr:nvSpPr>
      <xdr:spPr bwMode="auto">
        <a:xfrm>
          <a:off x="43205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2" name="テキスト 55">
          <a:extLst>
            <a:ext uri="{FF2B5EF4-FFF2-40B4-BE49-F238E27FC236}">
              <a16:creationId xmlns:a16="http://schemas.microsoft.com/office/drawing/2014/main" id="{BE9F51D7-964F-49C2-84A1-B56EBBD1E413}"/>
            </a:ext>
          </a:extLst>
        </xdr:cNvPr>
        <xdr:cNvSpPr txBox="1">
          <a:spLocks noChangeArrowheads="1"/>
        </xdr:cNvSpPr>
      </xdr:nvSpPr>
      <xdr:spPr bwMode="auto">
        <a:xfrm>
          <a:off x="43205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3" name="テキスト 56">
          <a:extLst>
            <a:ext uri="{FF2B5EF4-FFF2-40B4-BE49-F238E27FC236}">
              <a16:creationId xmlns:a16="http://schemas.microsoft.com/office/drawing/2014/main" id="{4B6D1AE9-DBBF-47D0-9879-3115D6AADA58}"/>
            </a:ext>
          </a:extLst>
        </xdr:cNvPr>
        <xdr:cNvSpPr txBox="1">
          <a:spLocks noChangeArrowheads="1"/>
        </xdr:cNvSpPr>
      </xdr:nvSpPr>
      <xdr:spPr bwMode="auto">
        <a:xfrm>
          <a:off x="43205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4" name="テキスト 53">
          <a:extLst>
            <a:ext uri="{FF2B5EF4-FFF2-40B4-BE49-F238E27FC236}">
              <a16:creationId xmlns:a16="http://schemas.microsoft.com/office/drawing/2014/main" id="{8CF21AF7-4A01-41CA-A354-61514C8352EE}"/>
            </a:ext>
          </a:extLst>
        </xdr:cNvPr>
        <xdr:cNvSpPr txBox="1">
          <a:spLocks noChangeArrowheads="1"/>
        </xdr:cNvSpPr>
      </xdr:nvSpPr>
      <xdr:spPr bwMode="auto">
        <a:xfrm>
          <a:off x="43205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5" name="テキスト 54">
          <a:extLst>
            <a:ext uri="{FF2B5EF4-FFF2-40B4-BE49-F238E27FC236}">
              <a16:creationId xmlns:a16="http://schemas.microsoft.com/office/drawing/2014/main" id="{BC080F0B-3716-4F97-AF4A-2D7BF52AEFB4}"/>
            </a:ext>
          </a:extLst>
        </xdr:cNvPr>
        <xdr:cNvSpPr txBox="1">
          <a:spLocks noChangeArrowheads="1"/>
        </xdr:cNvSpPr>
      </xdr:nvSpPr>
      <xdr:spPr bwMode="auto">
        <a:xfrm>
          <a:off x="43205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6" name="テキスト 55">
          <a:extLst>
            <a:ext uri="{FF2B5EF4-FFF2-40B4-BE49-F238E27FC236}">
              <a16:creationId xmlns:a16="http://schemas.microsoft.com/office/drawing/2014/main" id="{E1AE8E68-223D-47E5-9426-A0430264A1C4}"/>
            </a:ext>
          </a:extLst>
        </xdr:cNvPr>
        <xdr:cNvSpPr txBox="1">
          <a:spLocks noChangeArrowheads="1"/>
        </xdr:cNvSpPr>
      </xdr:nvSpPr>
      <xdr:spPr bwMode="auto">
        <a:xfrm>
          <a:off x="43205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7" name="テキスト 56">
          <a:extLst>
            <a:ext uri="{FF2B5EF4-FFF2-40B4-BE49-F238E27FC236}">
              <a16:creationId xmlns:a16="http://schemas.microsoft.com/office/drawing/2014/main" id="{1EDD3370-8097-4BCB-ACE7-0EDA4215DB95}"/>
            </a:ext>
          </a:extLst>
        </xdr:cNvPr>
        <xdr:cNvSpPr txBox="1">
          <a:spLocks noChangeArrowheads="1"/>
        </xdr:cNvSpPr>
      </xdr:nvSpPr>
      <xdr:spPr bwMode="auto">
        <a:xfrm>
          <a:off x="43205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18" name="テキスト 53">
          <a:extLst>
            <a:ext uri="{FF2B5EF4-FFF2-40B4-BE49-F238E27FC236}">
              <a16:creationId xmlns:a16="http://schemas.microsoft.com/office/drawing/2014/main" id="{3213F498-BAEB-459A-BC77-0D0E5A408998}"/>
            </a:ext>
          </a:extLst>
        </xdr:cNvPr>
        <xdr:cNvSpPr txBox="1">
          <a:spLocks noChangeArrowheads="1"/>
        </xdr:cNvSpPr>
      </xdr:nvSpPr>
      <xdr:spPr bwMode="auto">
        <a:xfrm>
          <a:off x="61722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19" name="テキスト 54">
          <a:extLst>
            <a:ext uri="{FF2B5EF4-FFF2-40B4-BE49-F238E27FC236}">
              <a16:creationId xmlns:a16="http://schemas.microsoft.com/office/drawing/2014/main" id="{B12E5A9B-E92F-4D1A-8913-83FCF49F4D7A}"/>
            </a:ext>
          </a:extLst>
        </xdr:cNvPr>
        <xdr:cNvSpPr txBox="1">
          <a:spLocks noChangeArrowheads="1"/>
        </xdr:cNvSpPr>
      </xdr:nvSpPr>
      <xdr:spPr bwMode="auto">
        <a:xfrm>
          <a:off x="61722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20" name="テキスト 55">
          <a:extLst>
            <a:ext uri="{FF2B5EF4-FFF2-40B4-BE49-F238E27FC236}">
              <a16:creationId xmlns:a16="http://schemas.microsoft.com/office/drawing/2014/main" id="{95FE0C95-97D6-4F43-A8BF-19DD2DEFE3F7}"/>
            </a:ext>
          </a:extLst>
        </xdr:cNvPr>
        <xdr:cNvSpPr txBox="1">
          <a:spLocks noChangeArrowheads="1"/>
        </xdr:cNvSpPr>
      </xdr:nvSpPr>
      <xdr:spPr bwMode="auto">
        <a:xfrm>
          <a:off x="61722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21" name="テキスト 56">
          <a:extLst>
            <a:ext uri="{FF2B5EF4-FFF2-40B4-BE49-F238E27FC236}">
              <a16:creationId xmlns:a16="http://schemas.microsoft.com/office/drawing/2014/main" id="{D4729292-C1DD-4CF2-A6D5-FF8BBE739A41}"/>
            </a:ext>
          </a:extLst>
        </xdr:cNvPr>
        <xdr:cNvSpPr txBox="1">
          <a:spLocks noChangeArrowheads="1"/>
        </xdr:cNvSpPr>
      </xdr:nvSpPr>
      <xdr:spPr bwMode="auto">
        <a:xfrm>
          <a:off x="61722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22" name="テキスト 53">
          <a:extLst>
            <a:ext uri="{FF2B5EF4-FFF2-40B4-BE49-F238E27FC236}">
              <a16:creationId xmlns:a16="http://schemas.microsoft.com/office/drawing/2014/main" id="{0C08616E-F201-4016-BB39-D7607ABC64C1}"/>
            </a:ext>
          </a:extLst>
        </xdr:cNvPr>
        <xdr:cNvSpPr txBox="1">
          <a:spLocks noChangeArrowheads="1"/>
        </xdr:cNvSpPr>
      </xdr:nvSpPr>
      <xdr:spPr bwMode="auto">
        <a:xfrm>
          <a:off x="61722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23" name="テキスト 54">
          <a:extLst>
            <a:ext uri="{FF2B5EF4-FFF2-40B4-BE49-F238E27FC236}">
              <a16:creationId xmlns:a16="http://schemas.microsoft.com/office/drawing/2014/main" id="{E866FE08-FC1D-4B5A-A0F4-6BA8197D962A}"/>
            </a:ext>
          </a:extLst>
        </xdr:cNvPr>
        <xdr:cNvSpPr txBox="1">
          <a:spLocks noChangeArrowheads="1"/>
        </xdr:cNvSpPr>
      </xdr:nvSpPr>
      <xdr:spPr bwMode="auto">
        <a:xfrm>
          <a:off x="61722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24" name="テキスト 55">
          <a:extLst>
            <a:ext uri="{FF2B5EF4-FFF2-40B4-BE49-F238E27FC236}">
              <a16:creationId xmlns:a16="http://schemas.microsoft.com/office/drawing/2014/main" id="{D644FE7C-A09E-4902-93BD-8DE09A7FB7E9}"/>
            </a:ext>
          </a:extLst>
        </xdr:cNvPr>
        <xdr:cNvSpPr txBox="1">
          <a:spLocks noChangeArrowheads="1"/>
        </xdr:cNvSpPr>
      </xdr:nvSpPr>
      <xdr:spPr bwMode="auto">
        <a:xfrm>
          <a:off x="61722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25" name="テキスト 56">
          <a:extLst>
            <a:ext uri="{FF2B5EF4-FFF2-40B4-BE49-F238E27FC236}">
              <a16:creationId xmlns:a16="http://schemas.microsoft.com/office/drawing/2014/main" id="{D7A412D5-9451-4E0F-BDC2-D27DD7BFB5B7}"/>
            </a:ext>
          </a:extLst>
        </xdr:cNvPr>
        <xdr:cNvSpPr txBox="1">
          <a:spLocks noChangeArrowheads="1"/>
        </xdr:cNvSpPr>
      </xdr:nvSpPr>
      <xdr:spPr bwMode="auto">
        <a:xfrm>
          <a:off x="61722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26" name="テキスト 53">
          <a:extLst>
            <a:ext uri="{FF2B5EF4-FFF2-40B4-BE49-F238E27FC236}">
              <a16:creationId xmlns:a16="http://schemas.microsoft.com/office/drawing/2014/main" id="{0E73EA79-C4F8-466D-AD0F-9C32BFF3AFF1}"/>
            </a:ext>
          </a:extLst>
        </xdr:cNvPr>
        <xdr:cNvSpPr txBox="1">
          <a:spLocks noChangeArrowheads="1"/>
        </xdr:cNvSpPr>
      </xdr:nvSpPr>
      <xdr:spPr bwMode="auto">
        <a:xfrm>
          <a:off x="802386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27" name="テキスト 54">
          <a:extLst>
            <a:ext uri="{FF2B5EF4-FFF2-40B4-BE49-F238E27FC236}">
              <a16:creationId xmlns:a16="http://schemas.microsoft.com/office/drawing/2014/main" id="{58CEC7A7-961E-443F-B8D0-EA53E760D049}"/>
            </a:ext>
          </a:extLst>
        </xdr:cNvPr>
        <xdr:cNvSpPr txBox="1">
          <a:spLocks noChangeArrowheads="1"/>
        </xdr:cNvSpPr>
      </xdr:nvSpPr>
      <xdr:spPr bwMode="auto">
        <a:xfrm>
          <a:off x="802386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28" name="テキスト 55">
          <a:extLst>
            <a:ext uri="{FF2B5EF4-FFF2-40B4-BE49-F238E27FC236}">
              <a16:creationId xmlns:a16="http://schemas.microsoft.com/office/drawing/2014/main" id="{4C5D68C8-E8B0-424B-85A9-B39BDA2928B9}"/>
            </a:ext>
          </a:extLst>
        </xdr:cNvPr>
        <xdr:cNvSpPr txBox="1">
          <a:spLocks noChangeArrowheads="1"/>
        </xdr:cNvSpPr>
      </xdr:nvSpPr>
      <xdr:spPr bwMode="auto">
        <a:xfrm>
          <a:off x="802386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29" name="テキスト 56">
          <a:extLst>
            <a:ext uri="{FF2B5EF4-FFF2-40B4-BE49-F238E27FC236}">
              <a16:creationId xmlns:a16="http://schemas.microsoft.com/office/drawing/2014/main" id="{DA070A21-9D42-4792-93BC-F98D006105E1}"/>
            </a:ext>
          </a:extLst>
        </xdr:cNvPr>
        <xdr:cNvSpPr txBox="1">
          <a:spLocks noChangeArrowheads="1"/>
        </xdr:cNvSpPr>
      </xdr:nvSpPr>
      <xdr:spPr bwMode="auto">
        <a:xfrm>
          <a:off x="802386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30" name="テキスト 53">
          <a:extLst>
            <a:ext uri="{FF2B5EF4-FFF2-40B4-BE49-F238E27FC236}">
              <a16:creationId xmlns:a16="http://schemas.microsoft.com/office/drawing/2014/main" id="{4D9CAF62-98CA-479F-9D71-14F4654B2B74}"/>
            </a:ext>
          </a:extLst>
        </xdr:cNvPr>
        <xdr:cNvSpPr txBox="1">
          <a:spLocks noChangeArrowheads="1"/>
        </xdr:cNvSpPr>
      </xdr:nvSpPr>
      <xdr:spPr bwMode="auto">
        <a:xfrm>
          <a:off x="802386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31" name="テキスト 54">
          <a:extLst>
            <a:ext uri="{FF2B5EF4-FFF2-40B4-BE49-F238E27FC236}">
              <a16:creationId xmlns:a16="http://schemas.microsoft.com/office/drawing/2014/main" id="{C0AE118B-7F48-40A7-BB66-A26E3EF0EBDD}"/>
            </a:ext>
          </a:extLst>
        </xdr:cNvPr>
        <xdr:cNvSpPr txBox="1">
          <a:spLocks noChangeArrowheads="1"/>
        </xdr:cNvSpPr>
      </xdr:nvSpPr>
      <xdr:spPr bwMode="auto">
        <a:xfrm>
          <a:off x="802386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32" name="テキスト 55">
          <a:extLst>
            <a:ext uri="{FF2B5EF4-FFF2-40B4-BE49-F238E27FC236}">
              <a16:creationId xmlns:a16="http://schemas.microsoft.com/office/drawing/2014/main" id="{CEFC51FA-5548-47D9-B387-3FB603E0D321}"/>
            </a:ext>
          </a:extLst>
        </xdr:cNvPr>
        <xdr:cNvSpPr txBox="1">
          <a:spLocks noChangeArrowheads="1"/>
        </xdr:cNvSpPr>
      </xdr:nvSpPr>
      <xdr:spPr bwMode="auto">
        <a:xfrm>
          <a:off x="802386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33" name="テキスト 56">
          <a:extLst>
            <a:ext uri="{FF2B5EF4-FFF2-40B4-BE49-F238E27FC236}">
              <a16:creationId xmlns:a16="http://schemas.microsoft.com/office/drawing/2014/main" id="{B0574FEF-E77F-4767-9025-A321505CCB79}"/>
            </a:ext>
          </a:extLst>
        </xdr:cNvPr>
        <xdr:cNvSpPr txBox="1">
          <a:spLocks noChangeArrowheads="1"/>
        </xdr:cNvSpPr>
      </xdr:nvSpPr>
      <xdr:spPr bwMode="auto">
        <a:xfrm>
          <a:off x="802386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34" name="テキスト 53">
          <a:extLst>
            <a:ext uri="{FF2B5EF4-FFF2-40B4-BE49-F238E27FC236}">
              <a16:creationId xmlns:a16="http://schemas.microsoft.com/office/drawing/2014/main" id="{EDCB0465-565F-4D78-A391-52675C019D60}"/>
            </a:ext>
          </a:extLst>
        </xdr:cNvPr>
        <xdr:cNvSpPr txBox="1">
          <a:spLocks noChangeArrowheads="1"/>
        </xdr:cNvSpPr>
      </xdr:nvSpPr>
      <xdr:spPr bwMode="auto">
        <a:xfrm>
          <a:off x="987552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35" name="テキスト 54">
          <a:extLst>
            <a:ext uri="{FF2B5EF4-FFF2-40B4-BE49-F238E27FC236}">
              <a16:creationId xmlns:a16="http://schemas.microsoft.com/office/drawing/2014/main" id="{5DB3E635-A26D-4400-A251-7063E9DF868E}"/>
            </a:ext>
          </a:extLst>
        </xdr:cNvPr>
        <xdr:cNvSpPr txBox="1">
          <a:spLocks noChangeArrowheads="1"/>
        </xdr:cNvSpPr>
      </xdr:nvSpPr>
      <xdr:spPr bwMode="auto">
        <a:xfrm>
          <a:off x="987552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36" name="テキスト 55">
          <a:extLst>
            <a:ext uri="{FF2B5EF4-FFF2-40B4-BE49-F238E27FC236}">
              <a16:creationId xmlns:a16="http://schemas.microsoft.com/office/drawing/2014/main" id="{94C36213-3C66-4E73-877D-F620A4029E22}"/>
            </a:ext>
          </a:extLst>
        </xdr:cNvPr>
        <xdr:cNvSpPr txBox="1">
          <a:spLocks noChangeArrowheads="1"/>
        </xdr:cNvSpPr>
      </xdr:nvSpPr>
      <xdr:spPr bwMode="auto">
        <a:xfrm>
          <a:off x="987552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37" name="テキスト 56">
          <a:extLst>
            <a:ext uri="{FF2B5EF4-FFF2-40B4-BE49-F238E27FC236}">
              <a16:creationId xmlns:a16="http://schemas.microsoft.com/office/drawing/2014/main" id="{FC26381B-C846-41BF-918D-4D739ED3EF6B}"/>
            </a:ext>
          </a:extLst>
        </xdr:cNvPr>
        <xdr:cNvSpPr txBox="1">
          <a:spLocks noChangeArrowheads="1"/>
        </xdr:cNvSpPr>
      </xdr:nvSpPr>
      <xdr:spPr bwMode="auto">
        <a:xfrm>
          <a:off x="987552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38" name="テキスト 53">
          <a:extLst>
            <a:ext uri="{FF2B5EF4-FFF2-40B4-BE49-F238E27FC236}">
              <a16:creationId xmlns:a16="http://schemas.microsoft.com/office/drawing/2014/main" id="{2BC9E750-BF0F-42AE-B55E-5107BACDADBA}"/>
            </a:ext>
          </a:extLst>
        </xdr:cNvPr>
        <xdr:cNvSpPr txBox="1">
          <a:spLocks noChangeArrowheads="1"/>
        </xdr:cNvSpPr>
      </xdr:nvSpPr>
      <xdr:spPr bwMode="auto">
        <a:xfrm>
          <a:off x="987552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39" name="テキスト 54">
          <a:extLst>
            <a:ext uri="{FF2B5EF4-FFF2-40B4-BE49-F238E27FC236}">
              <a16:creationId xmlns:a16="http://schemas.microsoft.com/office/drawing/2014/main" id="{39F93B03-5540-4121-A168-E661CC7D80BF}"/>
            </a:ext>
          </a:extLst>
        </xdr:cNvPr>
        <xdr:cNvSpPr txBox="1">
          <a:spLocks noChangeArrowheads="1"/>
        </xdr:cNvSpPr>
      </xdr:nvSpPr>
      <xdr:spPr bwMode="auto">
        <a:xfrm>
          <a:off x="987552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40" name="テキスト 55">
          <a:extLst>
            <a:ext uri="{FF2B5EF4-FFF2-40B4-BE49-F238E27FC236}">
              <a16:creationId xmlns:a16="http://schemas.microsoft.com/office/drawing/2014/main" id="{59BAAE13-6417-4E35-86A6-0BAD329D21AC}"/>
            </a:ext>
          </a:extLst>
        </xdr:cNvPr>
        <xdr:cNvSpPr txBox="1">
          <a:spLocks noChangeArrowheads="1"/>
        </xdr:cNvSpPr>
      </xdr:nvSpPr>
      <xdr:spPr bwMode="auto">
        <a:xfrm>
          <a:off x="987552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41" name="テキスト 56">
          <a:extLst>
            <a:ext uri="{FF2B5EF4-FFF2-40B4-BE49-F238E27FC236}">
              <a16:creationId xmlns:a16="http://schemas.microsoft.com/office/drawing/2014/main" id="{CAE9599A-A1A1-4A6B-936B-6186D5846804}"/>
            </a:ext>
          </a:extLst>
        </xdr:cNvPr>
        <xdr:cNvSpPr txBox="1">
          <a:spLocks noChangeArrowheads="1"/>
        </xdr:cNvSpPr>
      </xdr:nvSpPr>
      <xdr:spPr bwMode="auto">
        <a:xfrm>
          <a:off x="987552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42" name="テキスト 53">
          <a:extLst>
            <a:ext uri="{FF2B5EF4-FFF2-40B4-BE49-F238E27FC236}">
              <a16:creationId xmlns:a16="http://schemas.microsoft.com/office/drawing/2014/main" id="{BC63F9C9-D1D0-4FCD-BB29-1BC97B38C4E2}"/>
            </a:ext>
          </a:extLst>
        </xdr:cNvPr>
        <xdr:cNvSpPr txBox="1">
          <a:spLocks noChangeArrowheads="1"/>
        </xdr:cNvSpPr>
      </xdr:nvSpPr>
      <xdr:spPr bwMode="auto">
        <a:xfrm>
          <a:off x="1172718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43" name="テキスト 54">
          <a:extLst>
            <a:ext uri="{FF2B5EF4-FFF2-40B4-BE49-F238E27FC236}">
              <a16:creationId xmlns:a16="http://schemas.microsoft.com/office/drawing/2014/main" id="{F640A25A-0259-4E1E-9569-EF96960CBC43}"/>
            </a:ext>
          </a:extLst>
        </xdr:cNvPr>
        <xdr:cNvSpPr txBox="1">
          <a:spLocks noChangeArrowheads="1"/>
        </xdr:cNvSpPr>
      </xdr:nvSpPr>
      <xdr:spPr bwMode="auto">
        <a:xfrm>
          <a:off x="1172718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44" name="テキスト 55">
          <a:extLst>
            <a:ext uri="{FF2B5EF4-FFF2-40B4-BE49-F238E27FC236}">
              <a16:creationId xmlns:a16="http://schemas.microsoft.com/office/drawing/2014/main" id="{73319A22-A83E-49D6-AE47-570ACEFDB279}"/>
            </a:ext>
          </a:extLst>
        </xdr:cNvPr>
        <xdr:cNvSpPr txBox="1">
          <a:spLocks noChangeArrowheads="1"/>
        </xdr:cNvSpPr>
      </xdr:nvSpPr>
      <xdr:spPr bwMode="auto">
        <a:xfrm>
          <a:off x="1172718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45" name="テキスト 56">
          <a:extLst>
            <a:ext uri="{FF2B5EF4-FFF2-40B4-BE49-F238E27FC236}">
              <a16:creationId xmlns:a16="http://schemas.microsoft.com/office/drawing/2014/main" id="{15DD1812-3072-4223-9E0E-DAF4968B6DD9}"/>
            </a:ext>
          </a:extLst>
        </xdr:cNvPr>
        <xdr:cNvSpPr txBox="1">
          <a:spLocks noChangeArrowheads="1"/>
        </xdr:cNvSpPr>
      </xdr:nvSpPr>
      <xdr:spPr bwMode="auto">
        <a:xfrm>
          <a:off x="1172718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46" name="テキスト 53">
          <a:extLst>
            <a:ext uri="{FF2B5EF4-FFF2-40B4-BE49-F238E27FC236}">
              <a16:creationId xmlns:a16="http://schemas.microsoft.com/office/drawing/2014/main" id="{343B5C3E-982C-4B3F-9C66-816684E2710D}"/>
            </a:ext>
          </a:extLst>
        </xdr:cNvPr>
        <xdr:cNvSpPr txBox="1">
          <a:spLocks noChangeArrowheads="1"/>
        </xdr:cNvSpPr>
      </xdr:nvSpPr>
      <xdr:spPr bwMode="auto">
        <a:xfrm>
          <a:off x="1172718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47" name="テキスト 54">
          <a:extLst>
            <a:ext uri="{FF2B5EF4-FFF2-40B4-BE49-F238E27FC236}">
              <a16:creationId xmlns:a16="http://schemas.microsoft.com/office/drawing/2014/main" id="{710CDC7B-F8FE-442D-B195-B9417DCC393F}"/>
            </a:ext>
          </a:extLst>
        </xdr:cNvPr>
        <xdr:cNvSpPr txBox="1">
          <a:spLocks noChangeArrowheads="1"/>
        </xdr:cNvSpPr>
      </xdr:nvSpPr>
      <xdr:spPr bwMode="auto">
        <a:xfrm>
          <a:off x="1172718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48" name="テキスト 55">
          <a:extLst>
            <a:ext uri="{FF2B5EF4-FFF2-40B4-BE49-F238E27FC236}">
              <a16:creationId xmlns:a16="http://schemas.microsoft.com/office/drawing/2014/main" id="{5C8F7922-269D-4DE4-802B-5FDC18B2631E}"/>
            </a:ext>
          </a:extLst>
        </xdr:cNvPr>
        <xdr:cNvSpPr txBox="1">
          <a:spLocks noChangeArrowheads="1"/>
        </xdr:cNvSpPr>
      </xdr:nvSpPr>
      <xdr:spPr bwMode="auto">
        <a:xfrm>
          <a:off x="1172718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49" name="テキスト 56">
          <a:extLst>
            <a:ext uri="{FF2B5EF4-FFF2-40B4-BE49-F238E27FC236}">
              <a16:creationId xmlns:a16="http://schemas.microsoft.com/office/drawing/2014/main" id="{05A56A4C-E7F6-442F-823F-72A5FCB7EF69}"/>
            </a:ext>
          </a:extLst>
        </xdr:cNvPr>
        <xdr:cNvSpPr txBox="1">
          <a:spLocks noChangeArrowheads="1"/>
        </xdr:cNvSpPr>
      </xdr:nvSpPr>
      <xdr:spPr bwMode="auto">
        <a:xfrm>
          <a:off x="1172718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0</xdr:col>
      <xdr:colOff>184785</xdr:colOff>
      <xdr:row>1</xdr:row>
      <xdr:rowOff>28575</xdr:rowOff>
    </xdr:from>
    <xdr:to>
      <xdr:col>44</xdr:col>
      <xdr:colOff>146687</xdr:colOff>
      <xdr:row>5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DF7B6B5E-BA0B-47E7-AFB1-DB66220CF431}"/>
            </a:ext>
          </a:extLst>
        </xdr:cNvPr>
        <xdr:cNvSpPr txBox="1">
          <a:spLocks noChangeArrowheads="1"/>
        </xdr:cNvSpPr>
      </xdr:nvSpPr>
      <xdr:spPr bwMode="auto">
        <a:xfrm>
          <a:off x="184785" y="257175"/>
          <a:ext cx="27119582" cy="885825"/>
        </a:xfrm>
        <a:prstGeom prst="rect">
          <a:avLst/>
        </a:prstGeom>
        <a:solidFill>
          <a:srgbClr val="40404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32004" anchor="ctr" upright="1"/>
        <a:lstStyle/>
        <a:p>
          <a:pPr algn="ctr" rtl="0">
            <a:lnSpc>
              <a:spcPts val="2700"/>
            </a:lnSpc>
            <a:defRPr sz="1000"/>
          </a:pPr>
          <a:r>
            <a:rPr lang="ja-JP" altLang="en-US" sz="2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高円宮杯ＪＦＡ</a:t>
          </a:r>
          <a:r>
            <a:rPr lang="ja-JP" altLang="en-US" sz="2400" b="1" i="0" u="none" strike="noStrike" baseline="0">
              <a:solidFill>
                <a:srgbClr val="FFFFFF"/>
              </a:solidFill>
              <a:latin typeface="Cambria"/>
              <a:ea typeface="ＭＳ Ｐゴシック"/>
            </a:rPr>
            <a:t> </a:t>
          </a:r>
          <a:r>
            <a:rPr lang="ja-JP" altLang="en-US" sz="2400" b="1" i="0" u="none" strike="noStrike" baseline="0">
              <a:solidFill>
                <a:srgbClr val="FFFFFF"/>
              </a:solidFill>
              <a:latin typeface="Calibri"/>
              <a:ea typeface="ＭＳ Ｐゴシック"/>
              <a:cs typeface="Calibri"/>
            </a:rPr>
            <a:t>U-15</a:t>
          </a:r>
          <a:r>
            <a:rPr lang="ja-JP" altLang="en-US" sz="2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Calibri"/>
            </a:rPr>
            <a:t>リーグ</a:t>
          </a:r>
          <a:r>
            <a:rPr lang="ja-JP" altLang="en-US" sz="2400" b="1" i="0" u="none" strike="noStrike" baseline="0">
              <a:solidFill>
                <a:srgbClr val="FFFFFF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2400" b="1" i="0" u="none" strike="noStrike" baseline="0">
              <a:solidFill>
                <a:srgbClr val="FFFFFF"/>
              </a:solidFill>
              <a:latin typeface="Calibri"/>
              <a:ea typeface="ＭＳ Ｐゴシック"/>
              <a:cs typeface="Calibri"/>
            </a:rPr>
            <a:t>21</a:t>
          </a:r>
          <a:r>
            <a:rPr lang="ja-JP" altLang="en-US" sz="2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Calibri"/>
            </a:rPr>
            <a:t>　新潟県２部</a:t>
          </a:r>
          <a:r>
            <a:rPr lang="en-US" altLang="ja-JP" sz="2400" b="1" i="0" u="none" strike="noStrike" baseline="0">
              <a:solidFill>
                <a:srgbClr val="FFFFFF"/>
              </a:solidFill>
              <a:latin typeface="Calibri"/>
              <a:ea typeface="ＭＳ Ｐゴシック"/>
              <a:cs typeface="Calibri"/>
            </a:rPr>
            <a:t>A</a:t>
          </a:r>
          <a:r>
            <a:rPr lang="ja-JP" altLang="en-US" sz="2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リーグ 　星取表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1" name="Line 165">
          <a:extLst>
            <a:ext uri="{FF2B5EF4-FFF2-40B4-BE49-F238E27FC236}">
              <a16:creationId xmlns:a16="http://schemas.microsoft.com/office/drawing/2014/main" id="{685195D0-ED6F-4641-831F-03DE6EE67F27}"/>
            </a:ext>
          </a:extLst>
        </xdr:cNvPr>
        <xdr:cNvSpPr>
          <a:spLocks noChangeShapeType="1"/>
        </xdr:cNvSpPr>
      </xdr:nvSpPr>
      <xdr:spPr bwMode="auto">
        <a:xfrm>
          <a:off x="246888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2" name="Line 166">
          <a:extLst>
            <a:ext uri="{FF2B5EF4-FFF2-40B4-BE49-F238E27FC236}">
              <a16:creationId xmlns:a16="http://schemas.microsoft.com/office/drawing/2014/main" id="{F33B56BC-6E82-4C80-970C-0D155932C2B6}"/>
            </a:ext>
          </a:extLst>
        </xdr:cNvPr>
        <xdr:cNvSpPr>
          <a:spLocks noChangeShapeType="1"/>
        </xdr:cNvSpPr>
      </xdr:nvSpPr>
      <xdr:spPr bwMode="auto">
        <a:xfrm>
          <a:off x="246888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3" name="Line 167">
          <a:extLst>
            <a:ext uri="{FF2B5EF4-FFF2-40B4-BE49-F238E27FC236}">
              <a16:creationId xmlns:a16="http://schemas.microsoft.com/office/drawing/2014/main" id="{6137575D-0C16-43A9-A9D2-E7EB5C117BD1}"/>
            </a:ext>
          </a:extLst>
        </xdr:cNvPr>
        <xdr:cNvSpPr>
          <a:spLocks noChangeShapeType="1"/>
        </xdr:cNvSpPr>
      </xdr:nvSpPr>
      <xdr:spPr bwMode="auto">
        <a:xfrm>
          <a:off x="246888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4" name="Line 168">
          <a:extLst>
            <a:ext uri="{FF2B5EF4-FFF2-40B4-BE49-F238E27FC236}">
              <a16:creationId xmlns:a16="http://schemas.microsoft.com/office/drawing/2014/main" id="{DC489F15-88DB-4EE8-A037-CC8BC857605D}"/>
            </a:ext>
          </a:extLst>
        </xdr:cNvPr>
        <xdr:cNvSpPr>
          <a:spLocks noChangeShapeType="1"/>
        </xdr:cNvSpPr>
      </xdr:nvSpPr>
      <xdr:spPr bwMode="auto">
        <a:xfrm>
          <a:off x="246888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5" name="Line 169">
          <a:extLst>
            <a:ext uri="{FF2B5EF4-FFF2-40B4-BE49-F238E27FC236}">
              <a16:creationId xmlns:a16="http://schemas.microsoft.com/office/drawing/2014/main" id="{F5A3FB70-31C6-4778-AFFE-96D796E870B3}"/>
            </a:ext>
          </a:extLst>
        </xdr:cNvPr>
        <xdr:cNvSpPr>
          <a:spLocks noChangeShapeType="1"/>
        </xdr:cNvSpPr>
      </xdr:nvSpPr>
      <xdr:spPr bwMode="auto">
        <a:xfrm>
          <a:off x="246888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6" name="Line 170">
          <a:extLst>
            <a:ext uri="{FF2B5EF4-FFF2-40B4-BE49-F238E27FC236}">
              <a16:creationId xmlns:a16="http://schemas.microsoft.com/office/drawing/2014/main" id="{3DBD5361-BEA4-42F7-AD66-5CEB79C9740F}"/>
            </a:ext>
          </a:extLst>
        </xdr:cNvPr>
        <xdr:cNvSpPr>
          <a:spLocks noChangeShapeType="1"/>
        </xdr:cNvSpPr>
      </xdr:nvSpPr>
      <xdr:spPr bwMode="auto">
        <a:xfrm>
          <a:off x="246888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7" name="Line 171">
          <a:extLst>
            <a:ext uri="{FF2B5EF4-FFF2-40B4-BE49-F238E27FC236}">
              <a16:creationId xmlns:a16="http://schemas.microsoft.com/office/drawing/2014/main" id="{18F561A4-645D-4C59-AC17-3A9ADC461331}"/>
            </a:ext>
          </a:extLst>
        </xdr:cNvPr>
        <xdr:cNvSpPr>
          <a:spLocks noChangeShapeType="1"/>
        </xdr:cNvSpPr>
      </xdr:nvSpPr>
      <xdr:spPr bwMode="auto">
        <a:xfrm>
          <a:off x="246888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8" name="Line 172">
          <a:extLst>
            <a:ext uri="{FF2B5EF4-FFF2-40B4-BE49-F238E27FC236}">
              <a16:creationId xmlns:a16="http://schemas.microsoft.com/office/drawing/2014/main" id="{CCD2E06A-5F54-43D1-829F-C1B185B42F3C}"/>
            </a:ext>
          </a:extLst>
        </xdr:cNvPr>
        <xdr:cNvSpPr>
          <a:spLocks noChangeShapeType="1"/>
        </xdr:cNvSpPr>
      </xdr:nvSpPr>
      <xdr:spPr bwMode="auto">
        <a:xfrm>
          <a:off x="246888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59" name="テキスト 53">
          <a:extLst>
            <a:ext uri="{FF2B5EF4-FFF2-40B4-BE49-F238E27FC236}">
              <a16:creationId xmlns:a16="http://schemas.microsoft.com/office/drawing/2014/main" id="{57BFE09D-799D-4FF6-BE38-FF850F290F68}"/>
            </a:ext>
          </a:extLst>
        </xdr:cNvPr>
        <xdr:cNvSpPr txBox="1">
          <a:spLocks noChangeArrowheads="1"/>
        </xdr:cNvSpPr>
      </xdr:nvSpPr>
      <xdr:spPr bwMode="auto">
        <a:xfrm>
          <a:off x="43205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60" name="テキスト 54">
          <a:extLst>
            <a:ext uri="{FF2B5EF4-FFF2-40B4-BE49-F238E27FC236}">
              <a16:creationId xmlns:a16="http://schemas.microsoft.com/office/drawing/2014/main" id="{B8328685-40EE-49DA-BB46-856D37D64C3F}"/>
            </a:ext>
          </a:extLst>
        </xdr:cNvPr>
        <xdr:cNvSpPr txBox="1">
          <a:spLocks noChangeArrowheads="1"/>
        </xdr:cNvSpPr>
      </xdr:nvSpPr>
      <xdr:spPr bwMode="auto">
        <a:xfrm>
          <a:off x="43205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61" name="テキスト 55">
          <a:extLst>
            <a:ext uri="{FF2B5EF4-FFF2-40B4-BE49-F238E27FC236}">
              <a16:creationId xmlns:a16="http://schemas.microsoft.com/office/drawing/2014/main" id="{B9C4BF5C-8334-49F6-93B1-591A186A6EAA}"/>
            </a:ext>
          </a:extLst>
        </xdr:cNvPr>
        <xdr:cNvSpPr txBox="1">
          <a:spLocks noChangeArrowheads="1"/>
        </xdr:cNvSpPr>
      </xdr:nvSpPr>
      <xdr:spPr bwMode="auto">
        <a:xfrm>
          <a:off x="43205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62" name="テキスト 56">
          <a:extLst>
            <a:ext uri="{FF2B5EF4-FFF2-40B4-BE49-F238E27FC236}">
              <a16:creationId xmlns:a16="http://schemas.microsoft.com/office/drawing/2014/main" id="{090AF12E-A078-45C1-88AF-C059E57CC6B9}"/>
            </a:ext>
          </a:extLst>
        </xdr:cNvPr>
        <xdr:cNvSpPr txBox="1">
          <a:spLocks noChangeArrowheads="1"/>
        </xdr:cNvSpPr>
      </xdr:nvSpPr>
      <xdr:spPr bwMode="auto">
        <a:xfrm>
          <a:off x="43205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63" name="テキスト 53">
          <a:extLst>
            <a:ext uri="{FF2B5EF4-FFF2-40B4-BE49-F238E27FC236}">
              <a16:creationId xmlns:a16="http://schemas.microsoft.com/office/drawing/2014/main" id="{D3B99DCC-3D41-4195-925C-96A06D8D1F9A}"/>
            </a:ext>
          </a:extLst>
        </xdr:cNvPr>
        <xdr:cNvSpPr txBox="1">
          <a:spLocks noChangeArrowheads="1"/>
        </xdr:cNvSpPr>
      </xdr:nvSpPr>
      <xdr:spPr bwMode="auto">
        <a:xfrm>
          <a:off x="43205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64" name="テキスト 54">
          <a:extLst>
            <a:ext uri="{FF2B5EF4-FFF2-40B4-BE49-F238E27FC236}">
              <a16:creationId xmlns:a16="http://schemas.microsoft.com/office/drawing/2014/main" id="{84F057C9-7FFD-4F05-A8A7-1C3B061FE109}"/>
            </a:ext>
          </a:extLst>
        </xdr:cNvPr>
        <xdr:cNvSpPr txBox="1">
          <a:spLocks noChangeArrowheads="1"/>
        </xdr:cNvSpPr>
      </xdr:nvSpPr>
      <xdr:spPr bwMode="auto">
        <a:xfrm>
          <a:off x="43205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65" name="テキスト 55">
          <a:extLst>
            <a:ext uri="{FF2B5EF4-FFF2-40B4-BE49-F238E27FC236}">
              <a16:creationId xmlns:a16="http://schemas.microsoft.com/office/drawing/2014/main" id="{CD9CC4DE-9C5F-4B0E-B77B-B72C856BCF4F}"/>
            </a:ext>
          </a:extLst>
        </xdr:cNvPr>
        <xdr:cNvSpPr txBox="1">
          <a:spLocks noChangeArrowheads="1"/>
        </xdr:cNvSpPr>
      </xdr:nvSpPr>
      <xdr:spPr bwMode="auto">
        <a:xfrm>
          <a:off x="43205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66" name="テキスト 56">
          <a:extLst>
            <a:ext uri="{FF2B5EF4-FFF2-40B4-BE49-F238E27FC236}">
              <a16:creationId xmlns:a16="http://schemas.microsoft.com/office/drawing/2014/main" id="{BA6B55E8-83DB-412C-B329-8944C9EF1BF0}"/>
            </a:ext>
          </a:extLst>
        </xdr:cNvPr>
        <xdr:cNvSpPr txBox="1">
          <a:spLocks noChangeArrowheads="1"/>
        </xdr:cNvSpPr>
      </xdr:nvSpPr>
      <xdr:spPr bwMode="auto">
        <a:xfrm>
          <a:off x="43205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67" name="テキスト 53">
          <a:extLst>
            <a:ext uri="{FF2B5EF4-FFF2-40B4-BE49-F238E27FC236}">
              <a16:creationId xmlns:a16="http://schemas.microsoft.com/office/drawing/2014/main" id="{EC81F9C0-E91E-4D62-BF46-3B7EAC8C3710}"/>
            </a:ext>
          </a:extLst>
        </xdr:cNvPr>
        <xdr:cNvSpPr txBox="1">
          <a:spLocks noChangeArrowheads="1"/>
        </xdr:cNvSpPr>
      </xdr:nvSpPr>
      <xdr:spPr bwMode="auto">
        <a:xfrm>
          <a:off x="61722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68" name="テキスト 54">
          <a:extLst>
            <a:ext uri="{FF2B5EF4-FFF2-40B4-BE49-F238E27FC236}">
              <a16:creationId xmlns:a16="http://schemas.microsoft.com/office/drawing/2014/main" id="{418ACB2C-3A89-4960-914E-22BFAA06DC67}"/>
            </a:ext>
          </a:extLst>
        </xdr:cNvPr>
        <xdr:cNvSpPr txBox="1">
          <a:spLocks noChangeArrowheads="1"/>
        </xdr:cNvSpPr>
      </xdr:nvSpPr>
      <xdr:spPr bwMode="auto">
        <a:xfrm>
          <a:off x="61722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69" name="テキスト 55">
          <a:extLst>
            <a:ext uri="{FF2B5EF4-FFF2-40B4-BE49-F238E27FC236}">
              <a16:creationId xmlns:a16="http://schemas.microsoft.com/office/drawing/2014/main" id="{F8A6F399-ADCC-4BCE-8D2D-293559C88E13}"/>
            </a:ext>
          </a:extLst>
        </xdr:cNvPr>
        <xdr:cNvSpPr txBox="1">
          <a:spLocks noChangeArrowheads="1"/>
        </xdr:cNvSpPr>
      </xdr:nvSpPr>
      <xdr:spPr bwMode="auto">
        <a:xfrm>
          <a:off x="61722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70" name="テキスト 56">
          <a:extLst>
            <a:ext uri="{FF2B5EF4-FFF2-40B4-BE49-F238E27FC236}">
              <a16:creationId xmlns:a16="http://schemas.microsoft.com/office/drawing/2014/main" id="{368D6F8F-B886-4D63-9ADA-7B72636BCAF3}"/>
            </a:ext>
          </a:extLst>
        </xdr:cNvPr>
        <xdr:cNvSpPr txBox="1">
          <a:spLocks noChangeArrowheads="1"/>
        </xdr:cNvSpPr>
      </xdr:nvSpPr>
      <xdr:spPr bwMode="auto">
        <a:xfrm>
          <a:off x="61722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71" name="テキスト 53">
          <a:extLst>
            <a:ext uri="{FF2B5EF4-FFF2-40B4-BE49-F238E27FC236}">
              <a16:creationId xmlns:a16="http://schemas.microsoft.com/office/drawing/2014/main" id="{AB6C0227-F92A-41CB-8404-96D7F63BDA3F}"/>
            </a:ext>
          </a:extLst>
        </xdr:cNvPr>
        <xdr:cNvSpPr txBox="1">
          <a:spLocks noChangeArrowheads="1"/>
        </xdr:cNvSpPr>
      </xdr:nvSpPr>
      <xdr:spPr bwMode="auto">
        <a:xfrm>
          <a:off x="61722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72" name="テキスト 54">
          <a:extLst>
            <a:ext uri="{FF2B5EF4-FFF2-40B4-BE49-F238E27FC236}">
              <a16:creationId xmlns:a16="http://schemas.microsoft.com/office/drawing/2014/main" id="{61A85B24-8122-4BB6-BE0D-0928E80DB89C}"/>
            </a:ext>
          </a:extLst>
        </xdr:cNvPr>
        <xdr:cNvSpPr txBox="1">
          <a:spLocks noChangeArrowheads="1"/>
        </xdr:cNvSpPr>
      </xdr:nvSpPr>
      <xdr:spPr bwMode="auto">
        <a:xfrm>
          <a:off x="61722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73" name="テキスト 55">
          <a:extLst>
            <a:ext uri="{FF2B5EF4-FFF2-40B4-BE49-F238E27FC236}">
              <a16:creationId xmlns:a16="http://schemas.microsoft.com/office/drawing/2014/main" id="{75CF765A-6285-46CA-94E9-A0D29A8BBF05}"/>
            </a:ext>
          </a:extLst>
        </xdr:cNvPr>
        <xdr:cNvSpPr txBox="1">
          <a:spLocks noChangeArrowheads="1"/>
        </xdr:cNvSpPr>
      </xdr:nvSpPr>
      <xdr:spPr bwMode="auto">
        <a:xfrm>
          <a:off x="61722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74" name="テキスト 56">
          <a:extLst>
            <a:ext uri="{FF2B5EF4-FFF2-40B4-BE49-F238E27FC236}">
              <a16:creationId xmlns:a16="http://schemas.microsoft.com/office/drawing/2014/main" id="{101E8C7C-B442-4A9A-8155-1523AE1A81DA}"/>
            </a:ext>
          </a:extLst>
        </xdr:cNvPr>
        <xdr:cNvSpPr txBox="1">
          <a:spLocks noChangeArrowheads="1"/>
        </xdr:cNvSpPr>
      </xdr:nvSpPr>
      <xdr:spPr bwMode="auto">
        <a:xfrm>
          <a:off x="61722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75" name="テキスト 53">
          <a:extLst>
            <a:ext uri="{FF2B5EF4-FFF2-40B4-BE49-F238E27FC236}">
              <a16:creationId xmlns:a16="http://schemas.microsoft.com/office/drawing/2014/main" id="{085CCB4A-0A5A-43B3-8EFE-3D2E37A45279}"/>
            </a:ext>
          </a:extLst>
        </xdr:cNvPr>
        <xdr:cNvSpPr txBox="1">
          <a:spLocks noChangeArrowheads="1"/>
        </xdr:cNvSpPr>
      </xdr:nvSpPr>
      <xdr:spPr bwMode="auto">
        <a:xfrm>
          <a:off x="802386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76" name="テキスト 54">
          <a:extLst>
            <a:ext uri="{FF2B5EF4-FFF2-40B4-BE49-F238E27FC236}">
              <a16:creationId xmlns:a16="http://schemas.microsoft.com/office/drawing/2014/main" id="{E4E56FD0-697C-4BD5-905F-9A37ED07834D}"/>
            </a:ext>
          </a:extLst>
        </xdr:cNvPr>
        <xdr:cNvSpPr txBox="1">
          <a:spLocks noChangeArrowheads="1"/>
        </xdr:cNvSpPr>
      </xdr:nvSpPr>
      <xdr:spPr bwMode="auto">
        <a:xfrm>
          <a:off x="802386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77" name="テキスト 55">
          <a:extLst>
            <a:ext uri="{FF2B5EF4-FFF2-40B4-BE49-F238E27FC236}">
              <a16:creationId xmlns:a16="http://schemas.microsoft.com/office/drawing/2014/main" id="{90F26BA5-F970-46F4-9C23-5987E439D0B9}"/>
            </a:ext>
          </a:extLst>
        </xdr:cNvPr>
        <xdr:cNvSpPr txBox="1">
          <a:spLocks noChangeArrowheads="1"/>
        </xdr:cNvSpPr>
      </xdr:nvSpPr>
      <xdr:spPr bwMode="auto">
        <a:xfrm>
          <a:off x="802386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78" name="テキスト 56">
          <a:extLst>
            <a:ext uri="{FF2B5EF4-FFF2-40B4-BE49-F238E27FC236}">
              <a16:creationId xmlns:a16="http://schemas.microsoft.com/office/drawing/2014/main" id="{2C2AA6EE-62D9-4459-A0AE-4FCFB406B72C}"/>
            </a:ext>
          </a:extLst>
        </xdr:cNvPr>
        <xdr:cNvSpPr txBox="1">
          <a:spLocks noChangeArrowheads="1"/>
        </xdr:cNvSpPr>
      </xdr:nvSpPr>
      <xdr:spPr bwMode="auto">
        <a:xfrm>
          <a:off x="802386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79" name="テキスト 53">
          <a:extLst>
            <a:ext uri="{FF2B5EF4-FFF2-40B4-BE49-F238E27FC236}">
              <a16:creationId xmlns:a16="http://schemas.microsoft.com/office/drawing/2014/main" id="{13CB14FE-AF95-4E04-818B-46C34170DC10}"/>
            </a:ext>
          </a:extLst>
        </xdr:cNvPr>
        <xdr:cNvSpPr txBox="1">
          <a:spLocks noChangeArrowheads="1"/>
        </xdr:cNvSpPr>
      </xdr:nvSpPr>
      <xdr:spPr bwMode="auto">
        <a:xfrm>
          <a:off x="802386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80" name="テキスト 54">
          <a:extLst>
            <a:ext uri="{FF2B5EF4-FFF2-40B4-BE49-F238E27FC236}">
              <a16:creationId xmlns:a16="http://schemas.microsoft.com/office/drawing/2014/main" id="{042DD285-DE20-4E7E-A6FE-73181341D5A4}"/>
            </a:ext>
          </a:extLst>
        </xdr:cNvPr>
        <xdr:cNvSpPr txBox="1">
          <a:spLocks noChangeArrowheads="1"/>
        </xdr:cNvSpPr>
      </xdr:nvSpPr>
      <xdr:spPr bwMode="auto">
        <a:xfrm>
          <a:off x="802386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81" name="テキスト 55">
          <a:extLst>
            <a:ext uri="{FF2B5EF4-FFF2-40B4-BE49-F238E27FC236}">
              <a16:creationId xmlns:a16="http://schemas.microsoft.com/office/drawing/2014/main" id="{713592F5-B125-40E6-B027-D373D0C25AFF}"/>
            </a:ext>
          </a:extLst>
        </xdr:cNvPr>
        <xdr:cNvSpPr txBox="1">
          <a:spLocks noChangeArrowheads="1"/>
        </xdr:cNvSpPr>
      </xdr:nvSpPr>
      <xdr:spPr bwMode="auto">
        <a:xfrm>
          <a:off x="802386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82" name="テキスト 56">
          <a:extLst>
            <a:ext uri="{FF2B5EF4-FFF2-40B4-BE49-F238E27FC236}">
              <a16:creationId xmlns:a16="http://schemas.microsoft.com/office/drawing/2014/main" id="{45BB94E8-2B96-476D-8968-A749E915F4D9}"/>
            </a:ext>
          </a:extLst>
        </xdr:cNvPr>
        <xdr:cNvSpPr txBox="1">
          <a:spLocks noChangeArrowheads="1"/>
        </xdr:cNvSpPr>
      </xdr:nvSpPr>
      <xdr:spPr bwMode="auto">
        <a:xfrm>
          <a:off x="802386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83" name="テキスト 53">
          <a:extLst>
            <a:ext uri="{FF2B5EF4-FFF2-40B4-BE49-F238E27FC236}">
              <a16:creationId xmlns:a16="http://schemas.microsoft.com/office/drawing/2014/main" id="{BEE4C141-7096-4A6C-BFB7-DE65807DBC0E}"/>
            </a:ext>
          </a:extLst>
        </xdr:cNvPr>
        <xdr:cNvSpPr txBox="1">
          <a:spLocks noChangeArrowheads="1"/>
        </xdr:cNvSpPr>
      </xdr:nvSpPr>
      <xdr:spPr bwMode="auto">
        <a:xfrm>
          <a:off x="987552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84" name="テキスト 54">
          <a:extLst>
            <a:ext uri="{FF2B5EF4-FFF2-40B4-BE49-F238E27FC236}">
              <a16:creationId xmlns:a16="http://schemas.microsoft.com/office/drawing/2014/main" id="{FE787EF1-87E9-4819-9486-BF87EC03026C}"/>
            </a:ext>
          </a:extLst>
        </xdr:cNvPr>
        <xdr:cNvSpPr txBox="1">
          <a:spLocks noChangeArrowheads="1"/>
        </xdr:cNvSpPr>
      </xdr:nvSpPr>
      <xdr:spPr bwMode="auto">
        <a:xfrm>
          <a:off x="987552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85" name="テキスト 55">
          <a:extLst>
            <a:ext uri="{FF2B5EF4-FFF2-40B4-BE49-F238E27FC236}">
              <a16:creationId xmlns:a16="http://schemas.microsoft.com/office/drawing/2014/main" id="{EDF2A075-6894-4589-9BB8-3D7F460EF888}"/>
            </a:ext>
          </a:extLst>
        </xdr:cNvPr>
        <xdr:cNvSpPr txBox="1">
          <a:spLocks noChangeArrowheads="1"/>
        </xdr:cNvSpPr>
      </xdr:nvSpPr>
      <xdr:spPr bwMode="auto">
        <a:xfrm>
          <a:off x="987552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86" name="テキスト 56">
          <a:extLst>
            <a:ext uri="{FF2B5EF4-FFF2-40B4-BE49-F238E27FC236}">
              <a16:creationId xmlns:a16="http://schemas.microsoft.com/office/drawing/2014/main" id="{D11E48CF-CEBA-4939-AAF0-E3A9AB052681}"/>
            </a:ext>
          </a:extLst>
        </xdr:cNvPr>
        <xdr:cNvSpPr txBox="1">
          <a:spLocks noChangeArrowheads="1"/>
        </xdr:cNvSpPr>
      </xdr:nvSpPr>
      <xdr:spPr bwMode="auto">
        <a:xfrm>
          <a:off x="987552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87" name="テキスト 53">
          <a:extLst>
            <a:ext uri="{FF2B5EF4-FFF2-40B4-BE49-F238E27FC236}">
              <a16:creationId xmlns:a16="http://schemas.microsoft.com/office/drawing/2014/main" id="{72A16806-27EF-4821-9DA9-B09823292544}"/>
            </a:ext>
          </a:extLst>
        </xdr:cNvPr>
        <xdr:cNvSpPr txBox="1">
          <a:spLocks noChangeArrowheads="1"/>
        </xdr:cNvSpPr>
      </xdr:nvSpPr>
      <xdr:spPr bwMode="auto">
        <a:xfrm>
          <a:off x="987552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88" name="テキスト 54">
          <a:extLst>
            <a:ext uri="{FF2B5EF4-FFF2-40B4-BE49-F238E27FC236}">
              <a16:creationId xmlns:a16="http://schemas.microsoft.com/office/drawing/2014/main" id="{40F58FD2-1C4F-493B-888E-8085188BF94C}"/>
            </a:ext>
          </a:extLst>
        </xdr:cNvPr>
        <xdr:cNvSpPr txBox="1">
          <a:spLocks noChangeArrowheads="1"/>
        </xdr:cNvSpPr>
      </xdr:nvSpPr>
      <xdr:spPr bwMode="auto">
        <a:xfrm>
          <a:off x="987552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89" name="テキスト 55">
          <a:extLst>
            <a:ext uri="{FF2B5EF4-FFF2-40B4-BE49-F238E27FC236}">
              <a16:creationId xmlns:a16="http://schemas.microsoft.com/office/drawing/2014/main" id="{1041C863-EEBF-4870-A874-7DB58A188D5F}"/>
            </a:ext>
          </a:extLst>
        </xdr:cNvPr>
        <xdr:cNvSpPr txBox="1">
          <a:spLocks noChangeArrowheads="1"/>
        </xdr:cNvSpPr>
      </xdr:nvSpPr>
      <xdr:spPr bwMode="auto">
        <a:xfrm>
          <a:off x="987552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90" name="テキスト 56">
          <a:extLst>
            <a:ext uri="{FF2B5EF4-FFF2-40B4-BE49-F238E27FC236}">
              <a16:creationId xmlns:a16="http://schemas.microsoft.com/office/drawing/2014/main" id="{C1E39D64-7113-4986-A7A6-E90AEF4683A1}"/>
            </a:ext>
          </a:extLst>
        </xdr:cNvPr>
        <xdr:cNvSpPr txBox="1">
          <a:spLocks noChangeArrowheads="1"/>
        </xdr:cNvSpPr>
      </xdr:nvSpPr>
      <xdr:spPr bwMode="auto">
        <a:xfrm>
          <a:off x="987552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91" name="テキスト 53">
          <a:extLst>
            <a:ext uri="{FF2B5EF4-FFF2-40B4-BE49-F238E27FC236}">
              <a16:creationId xmlns:a16="http://schemas.microsoft.com/office/drawing/2014/main" id="{43AD3A8B-07D5-4C41-AA08-4A1DE4D706D7}"/>
            </a:ext>
          </a:extLst>
        </xdr:cNvPr>
        <xdr:cNvSpPr txBox="1">
          <a:spLocks noChangeArrowheads="1"/>
        </xdr:cNvSpPr>
      </xdr:nvSpPr>
      <xdr:spPr bwMode="auto">
        <a:xfrm>
          <a:off x="1172718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92" name="テキスト 54">
          <a:extLst>
            <a:ext uri="{FF2B5EF4-FFF2-40B4-BE49-F238E27FC236}">
              <a16:creationId xmlns:a16="http://schemas.microsoft.com/office/drawing/2014/main" id="{66BE3233-F17A-4A0A-9016-AAF6C8529F55}"/>
            </a:ext>
          </a:extLst>
        </xdr:cNvPr>
        <xdr:cNvSpPr txBox="1">
          <a:spLocks noChangeArrowheads="1"/>
        </xdr:cNvSpPr>
      </xdr:nvSpPr>
      <xdr:spPr bwMode="auto">
        <a:xfrm>
          <a:off x="1172718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93" name="テキスト 55">
          <a:extLst>
            <a:ext uri="{FF2B5EF4-FFF2-40B4-BE49-F238E27FC236}">
              <a16:creationId xmlns:a16="http://schemas.microsoft.com/office/drawing/2014/main" id="{6F156C11-D5BC-4781-92F2-AE20AA08923B}"/>
            </a:ext>
          </a:extLst>
        </xdr:cNvPr>
        <xdr:cNvSpPr txBox="1">
          <a:spLocks noChangeArrowheads="1"/>
        </xdr:cNvSpPr>
      </xdr:nvSpPr>
      <xdr:spPr bwMode="auto">
        <a:xfrm>
          <a:off x="1172718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94" name="テキスト 56">
          <a:extLst>
            <a:ext uri="{FF2B5EF4-FFF2-40B4-BE49-F238E27FC236}">
              <a16:creationId xmlns:a16="http://schemas.microsoft.com/office/drawing/2014/main" id="{52A9F508-886E-4512-B8C0-10285F53C760}"/>
            </a:ext>
          </a:extLst>
        </xdr:cNvPr>
        <xdr:cNvSpPr txBox="1">
          <a:spLocks noChangeArrowheads="1"/>
        </xdr:cNvSpPr>
      </xdr:nvSpPr>
      <xdr:spPr bwMode="auto">
        <a:xfrm>
          <a:off x="1172718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95" name="テキスト 53">
          <a:extLst>
            <a:ext uri="{FF2B5EF4-FFF2-40B4-BE49-F238E27FC236}">
              <a16:creationId xmlns:a16="http://schemas.microsoft.com/office/drawing/2014/main" id="{513C0A75-2637-42B5-B3ED-AFF75BDCFA53}"/>
            </a:ext>
          </a:extLst>
        </xdr:cNvPr>
        <xdr:cNvSpPr txBox="1">
          <a:spLocks noChangeArrowheads="1"/>
        </xdr:cNvSpPr>
      </xdr:nvSpPr>
      <xdr:spPr bwMode="auto">
        <a:xfrm>
          <a:off x="1172718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96" name="テキスト 54">
          <a:extLst>
            <a:ext uri="{FF2B5EF4-FFF2-40B4-BE49-F238E27FC236}">
              <a16:creationId xmlns:a16="http://schemas.microsoft.com/office/drawing/2014/main" id="{ED7ED6F8-A580-4C5B-81D3-ED4BA700493A}"/>
            </a:ext>
          </a:extLst>
        </xdr:cNvPr>
        <xdr:cNvSpPr txBox="1">
          <a:spLocks noChangeArrowheads="1"/>
        </xdr:cNvSpPr>
      </xdr:nvSpPr>
      <xdr:spPr bwMode="auto">
        <a:xfrm>
          <a:off x="1172718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97" name="テキスト 55">
          <a:extLst>
            <a:ext uri="{FF2B5EF4-FFF2-40B4-BE49-F238E27FC236}">
              <a16:creationId xmlns:a16="http://schemas.microsoft.com/office/drawing/2014/main" id="{033CBC25-ED65-4CD7-BE50-5978320993CC}"/>
            </a:ext>
          </a:extLst>
        </xdr:cNvPr>
        <xdr:cNvSpPr txBox="1">
          <a:spLocks noChangeArrowheads="1"/>
        </xdr:cNvSpPr>
      </xdr:nvSpPr>
      <xdr:spPr bwMode="auto">
        <a:xfrm>
          <a:off x="1172718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98" name="テキスト 56">
          <a:extLst>
            <a:ext uri="{FF2B5EF4-FFF2-40B4-BE49-F238E27FC236}">
              <a16:creationId xmlns:a16="http://schemas.microsoft.com/office/drawing/2014/main" id="{CB8DDB0C-7DA6-4F35-9A78-62473DA42CC1}"/>
            </a:ext>
          </a:extLst>
        </xdr:cNvPr>
        <xdr:cNvSpPr txBox="1">
          <a:spLocks noChangeArrowheads="1"/>
        </xdr:cNvSpPr>
      </xdr:nvSpPr>
      <xdr:spPr bwMode="auto">
        <a:xfrm>
          <a:off x="1172718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99" name="テキスト 53">
          <a:extLst>
            <a:ext uri="{FF2B5EF4-FFF2-40B4-BE49-F238E27FC236}">
              <a16:creationId xmlns:a16="http://schemas.microsoft.com/office/drawing/2014/main" id="{34C7C464-CDEE-491C-AF04-F8A10C463B6F}"/>
            </a:ext>
          </a:extLst>
        </xdr:cNvPr>
        <xdr:cNvSpPr txBox="1">
          <a:spLocks noChangeArrowheads="1"/>
        </xdr:cNvSpPr>
      </xdr:nvSpPr>
      <xdr:spPr bwMode="auto">
        <a:xfrm>
          <a:off x="135788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100" name="テキスト 54">
          <a:extLst>
            <a:ext uri="{FF2B5EF4-FFF2-40B4-BE49-F238E27FC236}">
              <a16:creationId xmlns:a16="http://schemas.microsoft.com/office/drawing/2014/main" id="{1EF7337E-8A7C-4478-8A2A-AF326EA6933C}"/>
            </a:ext>
          </a:extLst>
        </xdr:cNvPr>
        <xdr:cNvSpPr txBox="1">
          <a:spLocks noChangeArrowheads="1"/>
        </xdr:cNvSpPr>
      </xdr:nvSpPr>
      <xdr:spPr bwMode="auto">
        <a:xfrm>
          <a:off x="135788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101" name="テキスト 55">
          <a:extLst>
            <a:ext uri="{FF2B5EF4-FFF2-40B4-BE49-F238E27FC236}">
              <a16:creationId xmlns:a16="http://schemas.microsoft.com/office/drawing/2014/main" id="{01D70D24-6510-4EAC-B0B3-6268666D185A}"/>
            </a:ext>
          </a:extLst>
        </xdr:cNvPr>
        <xdr:cNvSpPr txBox="1">
          <a:spLocks noChangeArrowheads="1"/>
        </xdr:cNvSpPr>
      </xdr:nvSpPr>
      <xdr:spPr bwMode="auto">
        <a:xfrm>
          <a:off x="135788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102" name="テキスト 56">
          <a:extLst>
            <a:ext uri="{FF2B5EF4-FFF2-40B4-BE49-F238E27FC236}">
              <a16:creationId xmlns:a16="http://schemas.microsoft.com/office/drawing/2014/main" id="{88895F4C-4C1C-4E33-BF2A-B3364AF5A6B9}"/>
            </a:ext>
          </a:extLst>
        </xdr:cNvPr>
        <xdr:cNvSpPr txBox="1">
          <a:spLocks noChangeArrowheads="1"/>
        </xdr:cNvSpPr>
      </xdr:nvSpPr>
      <xdr:spPr bwMode="auto">
        <a:xfrm>
          <a:off x="135788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103" name="テキスト 53">
          <a:extLst>
            <a:ext uri="{FF2B5EF4-FFF2-40B4-BE49-F238E27FC236}">
              <a16:creationId xmlns:a16="http://schemas.microsoft.com/office/drawing/2014/main" id="{10CFB6BC-57D0-4F35-BE30-6B39E4FE4BA9}"/>
            </a:ext>
          </a:extLst>
        </xdr:cNvPr>
        <xdr:cNvSpPr txBox="1">
          <a:spLocks noChangeArrowheads="1"/>
        </xdr:cNvSpPr>
      </xdr:nvSpPr>
      <xdr:spPr bwMode="auto">
        <a:xfrm>
          <a:off x="135788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104" name="テキスト 54">
          <a:extLst>
            <a:ext uri="{FF2B5EF4-FFF2-40B4-BE49-F238E27FC236}">
              <a16:creationId xmlns:a16="http://schemas.microsoft.com/office/drawing/2014/main" id="{D2D9E7B1-A3FC-419A-B608-091FBD18BEDC}"/>
            </a:ext>
          </a:extLst>
        </xdr:cNvPr>
        <xdr:cNvSpPr txBox="1">
          <a:spLocks noChangeArrowheads="1"/>
        </xdr:cNvSpPr>
      </xdr:nvSpPr>
      <xdr:spPr bwMode="auto">
        <a:xfrm>
          <a:off x="135788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105" name="テキスト 55">
          <a:extLst>
            <a:ext uri="{FF2B5EF4-FFF2-40B4-BE49-F238E27FC236}">
              <a16:creationId xmlns:a16="http://schemas.microsoft.com/office/drawing/2014/main" id="{2C11616E-A022-4EEE-B50F-32FC0BA04FAC}"/>
            </a:ext>
          </a:extLst>
        </xdr:cNvPr>
        <xdr:cNvSpPr txBox="1">
          <a:spLocks noChangeArrowheads="1"/>
        </xdr:cNvSpPr>
      </xdr:nvSpPr>
      <xdr:spPr bwMode="auto">
        <a:xfrm>
          <a:off x="135788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106" name="テキスト 56">
          <a:extLst>
            <a:ext uri="{FF2B5EF4-FFF2-40B4-BE49-F238E27FC236}">
              <a16:creationId xmlns:a16="http://schemas.microsoft.com/office/drawing/2014/main" id="{12B24BBA-6A2C-476E-93B6-C97C44FBAB55}"/>
            </a:ext>
          </a:extLst>
        </xdr:cNvPr>
        <xdr:cNvSpPr txBox="1">
          <a:spLocks noChangeArrowheads="1"/>
        </xdr:cNvSpPr>
      </xdr:nvSpPr>
      <xdr:spPr bwMode="auto">
        <a:xfrm>
          <a:off x="135788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107" name="テキスト 53">
          <a:extLst>
            <a:ext uri="{FF2B5EF4-FFF2-40B4-BE49-F238E27FC236}">
              <a16:creationId xmlns:a16="http://schemas.microsoft.com/office/drawing/2014/main" id="{61E135E0-9F4B-408E-ADAE-E986EA627F03}"/>
            </a:ext>
          </a:extLst>
        </xdr:cNvPr>
        <xdr:cNvSpPr txBox="1">
          <a:spLocks noChangeArrowheads="1"/>
        </xdr:cNvSpPr>
      </xdr:nvSpPr>
      <xdr:spPr bwMode="auto">
        <a:xfrm>
          <a:off x="135788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108" name="テキスト 54">
          <a:extLst>
            <a:ext uri="{FF2B5EF4-FFF2-40B4-BE49-F238E27FC236}">
              <a16:creationId xmlns:a16="http://schemas.microsoft.com/office/drawing/2014/main" id="{9FB429D5-F53E-4991-A9E0-D7BEEC5A01F5}"/>
            </a:ext>
          </a:extLst>
        </xdr:cNvPr>
        <xdr:cNvSpPr txBox="1">
          <a:spLocks noChangeArrowheads="1"/>
        </xdr:cNvSpPr>
      </xdr:nvSpPr>
      <xdr:spPr bwMode="auto">
        <a:xfrm>
          <a:off x="135788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109" name="テキスト 55">
          <a:extLst>
            <a:ext uri="{FF2B5EF4-FFF2-40B4-BE49-F238E27FC236}">
              <a16:creationId xmlns:a16="http://schemas.microsoft.com/office/drawing/2014/main" id="{A89BC8B3-2B5D-41BD-8D7F-807A8E1BA1A8}"/>
            </a:ext>
          </a:extLst>
        </xdr:cNvPr>
        <xdr:cNvSpPr txBox="1">
          <a:spLocks noChangeArrowheads="1"/>
        </xdr:cNvSpPr>
      </xdr:nvSpPr>
      <xdr:spPr bwMode="auto">
        <a:xfrm>
          <a:off x="135788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110" name="テキスト 56">
          <a:extLst>
            <a:ext uri="{FF2B5EF4-FFF2-40B4-BE49-F238E27FC236}">
              <a16:creationId xmlns:a16="http://schemas.microsoft.com/office/drawing/2014/main" id="{1A36DD53-53D8-49B7-A4CD-EB577CEF20A6}"/>
            </a:ext>
          </a:extLst>
        </xdr:cNvPr>
        <xdr:cNvSpPr txBox="1">
          <a:spLocks noChangeArrowheads="1"/>
        </xdr:cNvSpPr>
      </xdr:nvSpPr>
      <xdr:spPr bwMode="auto">
        <a:xfrm>
          <a:off x="135788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111" name="テキスト 53">
          <a:extLst>
            <a:ext uri="{FF2B5EF4-FFF2-40B4-BE49-F238E27FC236}">
              <a16:creationId xmlns:a16="http://schemas.microsoft.com/office/drawing/2014/main" id="{A3414185-0A36-4069-8944-D69AD1166869}"/>
            </a:ext>
          </a:extLst>
        </xdr:cNvPr>
        <xdr:cNvSpPr txBox="1">
          <a:spLocks noChangeArrowheads="1"/>
        </xdr:cNvSpPr>
      </xdr:nvSpPr>
      <xdr:spPr bwMode="auto">
        <a:xfrm>
          <a:off x="135788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112" name="テキスト 54">
          <a:extLst>
            <a:ext uri="{FF2B5EF4-FFF2-40B4-BE49-F238E27FC236}">
              <a16:creationId xmlns:a16="http://schemas.microsoft.com/office/drawing/2014/main" id="{4C73B337-CEED-4C57-A2E9-73400A98604E}"/>
            </a:ext>
          </a:extLst>
        </xdr:cNvPr>
        <xdr:cNvSpPr txBox="1">
          <a:spLocks noChangeArrowheads="1"/>
        </xdr:cNvSpPr>
      </xdr:nvSpPr>
      <xdr:spPr bwMode="auto">
        <a:xfrm>
          <a:off x="135788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113" name="テキスト 55">
          <a:extLst>
            <a:ext uri="{FF2B5EF4-FFF2-40B4-BE49-F238E27FC236}">
              <a16:creationId xmlns:a16="http://schemas.microsoft.com/office/drawing/2014/main" id="{DDDB411A-8880-41E0-87D1-1DA7A9AD22C6}"/>
            </a:ext>
          </a:extLst>
        </xdr:cNvPr>
        <xdr:cNvSpPr txBox="1">
          <a:spLocks noChangeArrowheads="1"/>
        </xdr:cNvSpPr>
      </xdr:nvSpPr>
      <xdr:spPr bwMode="auto">
        <a:xfrm>
          <a:off x="135788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114" name="テキスト 56">
          <a:extLst>
            <a:ext uri="{FF2B5EF4-FFF2-40B4-BE49-F238E27FC236}">
              <a16:creationId xmlns:a16="http://schemas.microsoft.com/office/drawing/2014/main" id="{33508348-DB2B-47C9-9E36-76E3AD97E5AA}"/>
            </a:ext>
          </a:extLst>
        </xdr:cNvPr>
        <xdr:cNvSpPr txBox="1">
          <a:spLocks noChangeArrowheads="1"/>
        </xdr:cNvSpPr>
      </xdr:nvSpPr>
      <xdr:spPr bwMode="auto">
        <a:xfrm>
          <a:off x="1357884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15" name="テキスト 53">
          <a:extLst>
            <a:ext uri="{FF2B5EF4-FFF2-40B4-BE49-F238E27FC236}">
              <a16:creationId xmlns:a16="http://schemas.microsoft.com/office/drawing/2014/main" id="{64C7B6B4-6CFD-4BBD-B257-7CF1A5B12044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16" name="テキスト 54">
          <a:extLst>
            <a:ext uri="{FF2B5EF4-FFF2-40B4-BE49-F238E27FC236}">
              <a16:creationId xmlns:a16="http://schemas.microsoft.com/office/drawing/2014/main" id="{506F7496-7198-45A7-97BF-4E3EEEF85AE8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17" name="テキスト 55">
          <a:extLst>
            <a:ext uri="{FF2B5EF4-FFF2-40B4-BE49-F238E27FC236}">
              <a16:creationId xmlns:a16="http://schemas.microsoft.com/office/drawing/2014/main" id="{BB7AEE08-14AA-4593-AC72-8871FC85043D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18" name="テキスト 56">
          <a:extLst>
            <a:ext uri="{FF2B5EF4-FFF2-40B4-BE49-F238E27FC236}">
              <a16:creationId xmlns:a16="http://schemas.microsoft.com/office/drawing/2014/main" id="{13EEB154-26C4-4A7C-9BEC-C80B0CCE5140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19" name="テキスト 53">
          <a:extLst>
            <a:ext uri="{FF2B5EF4-FFF2-40B4-BE49-F238E27FC236}">
              <a16:creationId xmlns:a16="http://schemas.microsoft.com/office/drawing/2014/main" id="{21682ADC-596B-4A3F-B06F-C86FFB3D57A7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20" name="テキスト 54">
          <a:extLst>
            <a:ext uri="{FF2B5EF4-FFF2-40B4-BE49-F238E27FC236}">
              <a16:creationId xmlns:a16="http://schemas.microsoft.com/office/drawing/2014/main" id="{9B295BDD-8A37-4750-BAA5-F1C2893AE816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21" name="テキスト 55">
          <a:extLst>
            <a:ext uri="{FF2B5EF4-FFF2-40B4-BE49-F238E27FC236}">
              <a16:creationId xmlns:a16="http://schemas.microsoft.com/office/drawing/2014/main" id="{1C4C4118-E96D-48DB-B269-F7BFD8199A0A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22" name="テキスト 56">
          <a:extLst>
            <a:ext uri="{FF2B5EF4-FFF2-40B4-BE49-F238E27FC236}">
              <a16:creationId xmlns:a16="http://schemas.microsoft.com/office/drawing/2014/main" id="{C2EEF4F0-98E4-407E-842E-EA70A26C8B9D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23" name="テキスト 53">
          <a:extLst>
            <a:ext uri="{FF2B5EF4-FFF2-40B4-BE49-F238E27FC236}">
              <a16:creationId xmlns:a16="http://schemas.microsoft.com/office/drawing/2014/main" id="{062A8B76-A59B-4BF9-97C5-C6D35F12CE39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24" name="テキスト 54">
          <a:extLst>
            <a:ext uri="{FF2B5EF4-FFF2-40B4-BE49-F238E27FC236}">
              <a16:creationId xmlns:a16="http://schemas.microsoft.com/office/drawing/2014/main" id="{A331F2A0-9A31-4814-AA49-11959413F721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25" name="テキスト 55">
          <a:extLst>
            <a:ext uri="{FF2B5EF4-FFF2-40B4-BE49-F238E27FC236}">
              <a16:creationId xmlns:a16="http://schemas.microsoft.com/office/drawing/2014/main" id="{36FB5031-57FE-4AC6-9972-C60DE849E241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26" name="テキスト 56">
          <a:extLst>
            <a:ext uri="{FF2B5EF4-FFF2-40B4-BE49-F238E27FC236}">
              <a16:creationId xmlns:a16="http://schemas.microsoft.com/office/drawing/2014/main" id="{624E949D-927B-4D33-8AC0-ABC46897F4BA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27" name="テキスト 53">
          <a:extLst>
            <a:ext uri="{FF2B5EF4-FFF2-40B4-BE49-F238E27FC236}">
              <a16:creationId xmlns:a16="http://schemas.microsoft.com/office/drawing/2014/main" id="{620D8013-CA83-44F8-B795-206B0CBA84E1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28" name="テキスト 54">
          <a:extLst>
            <a:ext uri="{FF2B5EF4-FFF2-40B4-BE49-F238E27FC236}">
              <a16:creationId xmlns:a16="http://schemas.microsoft.com/office/drawing/2014/main" id="{CB682279-1D3A-47FC-B9F9-990AE2B965EF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29" name="テキスト 55">
          <a:extLst>
            <a:ext uri="{FF2B5EF4-FFF2-40B4-BE49-F238E27FC236}">
              <a16:creationId xmlns:a16="http://schemas.microsoft.com/office/drawing/2014/main" id="{1DB81575-8A37-499D-90F4-C9A761367E94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30" name="テキスト 56">
          <a:extLst>
            <a:ext uri="{FF2B5EF4-FFF2-40B4-BE49-F238E27FC236}">
              <a16:creationId xmlns:a16="http://schemas.microsoft.com/office/drawing/2014/main" id="{2840CAA6-B74B-44D8-83E2-2A8A8B495E8B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27</xdr:col>
      <xdr:colOff>0</xdr:colOff>
      <xdr:row>25</xdr:row>
      <xdr:rowOff>0</xdr:rowOff>
    </xdr:to>
    <xdr:sp macro="" textlink="">
      <xdr:nvSpPr>
        <xdr:cNvPr id="131" name="テキスト 53">
          <a:extLst>
            <a:ext uri="{FF2B5EF4-FFF2-40B4-BE49-F238E27FC236}">
              <a16:creationId xmlns:a16="http://schemas.microsoft.com/office/drawing/2014/main" id="{5FDD11C2-A520-4EDD-A91B-26400D1EA4AA}"/>
            </a:ext>
          </a:extLst>
        </xdr:cNvPr>
        <xdr:cNvSpPr txBox="1">
          <a:spLocks noChangeArrowheads="1"/>
        </xdr:cNvSpPr>
      </xdr:nvSpPr>
      <xdr:spPr bwMode="auto">
        <a:xfrm>
          <a:off x="154305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27</xdr:col>
      <xdr:colOff>0</xdr:colOff>
      <xdr:row>25</xdr:row>
      <xdr:rowOff>0</xdr:rowOff>
    </xdr:to>
    <xdr:sp macro="" textlink="">
      <xdr:nvSpPr>
        <xdr:cNvPr id="132" name="テキスト 54">
          <a:extLst>
            <a:ext uri="{FF2B5EF4-FFF2-40B4-BE49-F238E27FC236}">
              <a16:creationId xmlns:a16="http://schemas.microsoft.com/office/drawing/2014/main" id="{E8397D87-D419-4EB6-B40C-89F12CB68887}"/>
            </a:ext>
          </a:extLst>
        </xdr:cNvPr>
        <xdr:cNvSpPr txBox="1">
          <a:spLocks noChangeArrowheads="1"/>
        </xdr:cNvSpPr>
      </xdr:nvSpPr>
      <xdr:spPr bwMode="auto">
        <a:xfrm>
          <a:off x="154305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27</xdr:col>
      <xdr:colOff>0</xdr:colOff>
      <xdr:row>25</xdr:row>
      <xdr:rowOff>0</xdr:rowOff>
    </xdr:to>
    <xdr:sp macro="" textlink="">
      <xdr:nvSpPr>
        <xdr:cNvPr id="133" name="テキスト 55">
          <a:extLst>
            <a:ext uri="{FF2B5EF4-FFF2-40B4-BE49-F238E27FC236}">
              <a16:creationId xmlns:a16="http://schemas.microsoft.com/office/drawing/2014/main" id="{4A0A7091-54C2-4104-B1E8-8BC32CBD1C10}"/>
            </a:ext>
          </a:extLst>
        </xdr:cNvPr>
        <xdr:cNvSpPr txBox="1">
          <a:spLocks noChangeArrowheads="1"/>
        </xdr:cNvSpPr>
      </xdr:nvSpPr>
      <xdr:spPr bwMode="auto">
        <a:xfrm>
          <a:off x="154305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27</xdr:col>
      <xdr:colOff>0</xdr:colOff>
      <xdr:row>25</xdr:row>
      <xdr:rowOff>0</xdr:rowOff>
    </xdr:to>
    <xdr:sp macro="" textlink="">
      <xdr:nvSpPr>
        <xdr:cNvPr id="134" name="テキスト 56">
          <a:extLst>
            <a:ext uri="{FF2B5EF4-FFF2-40B4-BE49-F238E27FC236}">
              <a16:creationId xmlns:a16="http://schemas.microsoft.com/office/drawing/2014/main" id="{FE65D8B0-719C-40B1-917D-6D21A43A3523}"/>
            </a:ext>
          </a:extLst>
        </xdr:cNvPr>
        <xdr:cNvSpPr txBox="1">
          <a:spLocks noChangeArrowheads="1"/>
        </xdr:cNvSpPr>
      </xdr:nvSpPr>
      <xdr:spPr bwMode="auto">
        <a:xfrm>
          <a:off x="154305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27</xdr:col>
      <xdr:colOff>0</xdr:colOff>
      <xdr:row>25</xdr:row>
      <xdr:rowOff>0</xdr:rowOff>
    </xdr:to>
    <xdr:sp macro="" textlink="">
      <xdr:nvSpPr>
        <xdr:cNvPr id="135" name="テキスト 53">
          <a:extLst>
            <a:ext uri="{FF2B5EF4-FFF2-40B4-BE49-F238E27FC236}">
              <a16:creationId xmlns:a16="http://schemas.microsoft.com/office/drawing/2014/main" id="{2618F272-3216-4DEB-8B24-1F95188BA6F3}"/>
            </a:ext>
          </a:extLst>
        </xdr:cNvPr>
        <xdr:cNvSpPr txBox="1">
          <a:spLocks noChangeArrowheads="1"/>
        </xdr:cNvSpPr>
      </xdr:nvSpPr>
      <xdr:spPr bwMode="auto">
        <a:xfrm>
          <a:off x="154305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27</xdr:col>
      <xdr:colOff>0</xdr:colOff>
      <xdr:row>25</xdr:row>
      <xdr:rowOff>0</xdr:rowOff>
    </xdr:to>
    <xdr:sp macro="" textlink="">
      <xdr:nvSpPr>
        <xdr:cNvPr id="136" name="テキスト 54">
          <a:extLst>
            <a:ext uri="{FF2B5EF4-FFF2-40B4-BE49-F238E27FC236}">
              <a16:creationId xmlns:a16="http://schemas.microsoft.com/office/drawing/2014/main" id="{17967BAD-4C60-4288-A416-43971396847A}"/>
            </a:ext>
          </a:extLst>
        </xdr:cNvPr>
        <xdr:cNvSpPr txBox="1">
          <a:spLocks noChangeArrowheads="1"/>
        </xdr:cNvSpPr>
      </xdr:nvSpPr>
      <xdr:spPr bwMode="auto">
        <a:xfrm>
          <a:off x="154305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27</xdr:col>
      <xdr:colOff>0</xdr:colOff>
      <xdr:row>25</xdr:row>
      <xdr:rowOff>0</xdr:rowOff>
    </xdr:to>
    <xdr:sp macro="" textlink="">
      <xdr:nvSpPr>
        <xdr:cNvPr id="137" name="テキスト 55">
          <a:extLst>
            <a:ext uri="{FF2B5EF4-FFF2-40B4-BE49-F238E27FC236}">
              <a16:creationId xmlns:a16="http://schemas.microsoft.com/office/drawing/2014/main" id="{A222D495-A751-437D-8B24-25033B63197D}"/>
            </a:ext>
          </a:extLst>
        </xdr:cNvPr>
        <xdr:cNvSpPr txBox="1">
          <a:spLocks noChangeArrowheads="1"/>
        </xdr:cNvSpPr>
      </xdr:nvSpPr>
      <xdr:spPr bwMode="auto">
        <a:xfrm>
          <a:off x="154305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27</xdr:col>
      <xdr:colOff>0</xdr:colOff>
      <xdr:row>25</xdr:row>
      <xdr:rowOff>0</xdr:rowOff>
    </xdr:to>
    <xdr:sp macro="" textlink="">
      <xdr:nvSpPr>
        <xdr:cNvPr id="138" name="テキスト 56">
          <a:extLst>
            <a:ext uri="{FF2B5EF4-FFF2-40B4-BE49-F238E27FC236}">
              <a16:creationId xmlns:a16="http://schemas.microsoft.com/office/drawing/2014/main" id="{7402BBD2-E662-4FD0-B9B0-CE207EF70A0B}"/>
            </a:ext>
          </a:extLst>
        </xdr:cNvPr>
        <xdr:cNvSpPr txBox="1">
          <a:spLocks noChangeArrowheads="1"/>
        </xdr:cNvSpPr>
      </xdr:nvSpPr>
      <xdr:spPr bwMode="auto">
        <a:xfrm>
          <a:off x="154305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27</xdr:col>
      <xdr:colOff>0</xdr:colOff>
      <xdr:row>25</xdr:row>
      <xdr:rowOff>0</xdr:rowOff>
    </xdr:to>
    <xdr:sp macro="" textlink="">
      <xdr:nvSpPr>
        <xdr:cNvPr id="139" name="テキスト 53">
          <a:extLst>
            <a:ext uri="{FF2B5EF4-FFF2-40B4-BE49-F238E27FC236}">
              <a16:creationId xmlns:a16="http://schemas.microsoft.com/office/drawing/2014/main" id="{6B30C387-5855-4711-90AA-B0B5155385C6}"/>
            </a:ext>
          </a:extLst>
        </xdr:cNvPr>
        <xdr:cNvSpPr txBox="1">
          <a:spLocks noChangeArrowheads="1"/>
        </xdr:cNvSpPr>
      </xdr:nvSpPr>
      <xdr:spPr bwMode="auto">
        <a:xfrm>
          <a:off x="154305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27</xdr:col>
      <xdr:colOff>0</xdr:colOff>
      <xdr:row>25</xdr:row>
      <xdr:rowOff>0</xdr:rowOff>
    </xdr:to>
    <xdr:sp macro="" textlink="">
      <xdr:nvSpPr>
        <xdr:cNvPr id="140" name="テキスト 54">
          <a:extLst>
            <a:ext uri="{FF2B5EF4-FFF2-40B4-BE49-F238E27FC236}">
              <a16:creationId xmlns:a16="http://schemas.microsoft.com/office/drawing/2014/main" id="{56981967-DBC8-42BA-9981-30BAA206FBBE}"/>
            </a:ext>
          </a:extLst>
        </xdr:cNvPr>
        <xdr:cNvSpPr txBox="1">
          <a:spLocks noChangeArrowheads="1"/>
        </xdr:cNvSpPr>
      </xdr:nvSpPr>
      <xdr:spPr bwMode="auto">
        <a:xfrm>
          <a:off x="154305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27</xdr:col>
      <xdr:colOff>0</xdr:colOff>
      <xdr:row>25</xdr:row>
      <xdr:rowOff>0</xdr:rowOff>
    </xdr:to>
    <xdr:sp macro="" textlink="">
      <xdr:nvSpPr>
        <xdr:cNvPr id="141" name="テキスト 55">
          <a:extLst>
            <a:ext uri="{FF2B5EF4-FFF2-40B4-BE49-F238E27FC236}">
              <a16:creationId xmlns:a16="http://schemas.microsoft.com/office/drawing/2014/main" id="{C59EB4A5-E1CF-4F45-99E3-D46A5D144AEC}"/>
            </a:ext>
          </a:extLst>
        </xdr:cNvPr>
        <xdr:cNvSpPr txBox="1">
          <a:spLocks noChangeArrowheads="1"/>
        </xdr:cNvSpPr>
      </xdr:nvSpPr>
      <xdr:spPr bwMode="auto">
        <a:xfrm>
          <a:off x="154305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27</xdr:col>
      <xdr:colOff>0</xdr:colOff>
      <xdr:row>25</xdr:row>
      <xdr:rowOff>0</xdr:rowOff>
    </xdr:to>
    <xdr:sp macro="" textlink="">
      <xdr:nvSpPr>
        <xdr:cNvPr id="142" name="テキスト 56">
          <a:extLst>
            <a:ext uri="{FF2B5EF4-FFF2-40B4-BE49-F238E27FC236}">
              <a16:creationId xmlns:a16="http://schemas.microsoft.com/office/drawing/2014/main" id="{29228AA2-1AA7-44D3-A1AD-620F4D4DE04C}"/>
            </a:ext>
          </a:extLst>
        </xdr:cNvPr>
        <xdr:cNvSpPr txBox="1">
          <a:spLocks noChangeArrowheads="1"/>
        </xdr:cNvSpPr>
      </xdr:nvSpPr>
      <xdr:spPr bwMode="auto">
        <a:xfrm>
          <a:off x="154305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27</xdr:col>
      <xdr:colOff>0</xdr:colOff>
      <xdr:row>25</xdr:row>
      <xdr:rowOff>0</xdr:rowOff>
    </xdr:to>
    <xdr:sp macro="" textlink="">
      <xdr:nvSpPr>
        <xdr:cNvPr id="143" name="テキスト 53">
          <a:extLst>
            <a:ext uri="{FF2B5EF4-FFF2-40B4-BE49-F238E27FC236}">
              <a16:creationId xmlns:a16="http://schemas.microsoft.com/office/drawing/2014/main" id="{69303D31-9516-42C2-B16E-9B41E0E58574}"/>
            </a:ext>
          </a:extLst>
        </xdr:cNvPr>
        <xdr:cNvSpPr txBox="1">
          <a:spLocks noChangeArrowheads="1"/>
        </xdr:cNvSpPr>
      </xdr:nvSpPr>
      <xdr:spPr bwMode="auto">
        <a:xfrm>
          <a:off x="154305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27</xdr:col>
      <xdr:colOff>0</xdr:colOff>
      <xdr:row>25</xdr:row>
      <xdr:rowOff>0</xdr:rowOff>
    </xdr:to>
    <xdr:sp macro="" textlink="">
      <xdr:nvSpPr>
        <xdr:cNvPr id="144" name="テキスト 54">
          <a:extLst>
            <a:ext uri="{FF2B5EF4-FFF2-40B4-BE49-F238E27FC236}">
              <a16:creationId xmlns:a16="http://schemas.microsoft.com/office/drawing/2014/main" id="{563BD730-5D43-4782-A846-4F3B5B413A0D}"/>
            </a:ext>
          </a:extLst>
        </xdr:cNvPr>
        <xdr:cNvSpPr txBox="1">
          <a:spLocks noChangeArrowheads="1"/>
        </xdr:cNvSpPr>
      </xdr:nvSpPr>
      <xdr:spPr bwMode="auto">
        <a:xfrm>
          <a:off x="154305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27</xdr:col>
      <xdr:colOff>0</xdr:colOff>
      <xdr:row>25</xdr:row>
      <xdr:rowOff>0</xdr:rowOff>
    </xdr:to>
    <xdr:sp macro="" textlink="">
      <xdr:nvSpPr>
        <xdr:cNvPr id="145" name="テキスト 55">
          <a:extLst>
            <a:ext uri="{FF2B5EF4-FFF2-40B4-BE49-F238E27FC236}">
              <a16:creationId xmlns:a16="http://schemas.microsoft.com/office/drawing/2014/main" id="{18505926-0073-4976-A6FE-7A5439D6A200}"/>
            </a:ext>
          </a:extLst>
        </xdr:cNvPr>
        <xdr:cNvSpPr txBox="1">
          <a:spLocks noChangeArrowheads="1"/>
        </xdr:cNvSpPr>
      </xdr:nvSpPr>
      <xdr:spPr bwMode="auto">
        <a:xfrm>
          <a:off x="154305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27</xdr:col>
      <xdr:colOff>0</xdr:colOff>
      <xdr:row>25</xdr:row>
      <xdr:rowOff>0</xdr:rowOff>
    </xdr:to>
    <xdr:sp macro="" textlink="">
      <xdr:nvSpPr>
        <xdr:cNvPr id="146" name="テキスト 56">
          <a:extLst>
            <a:ext uri="{FF2B5EF4-FFF2-40B4-BE49-F238E27FC236}">
              <a16:creationId xmlns:a16="http://schemas.microsoft.com/office/drawing/2014/main" id="{FACA17B8-1A59-43C9-A376-4F17A3499F4C}"/>
            </a:ext>
          </a:extLst>
        </xdr:cNvPr>
        <xdr:cNvSpPr txBox="1">
          <a:spLocks noChangeArrowheads="1"/>
        </xdr:cNvSpPr>
      </xdr:nvSpPr>
      <xdr:spPr bwMode="auto">
        <a:xfrm>
          <a:off x="15430500" y="57150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47" name="テキスト 53">
          <a:extLst>
            <a:ext uri="{FF2B5EF4-FFF2-40B4-BE49-F238E27FC236}">
              <a16:creationId xmlns:a16="http://schemas.microsoft.com/office/drawing/2014/main" id="{AD50B758-C156-4372-996A-7620DC18B7D7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48" name="テキスト 54">
          <a:extLst>
            <a:ext uri="{FF2B5EF4-FFF2-40B4-BE49-F238E27FC236}">
              <a16:creationId xmlns:a16="http://schemas.microsoft.com/office/drawing/2014/main" id="{71E3429C-F2CE-4C16-8647-EF8692C80489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49" name="テキスト 55">
          <a:extLst>
            <a:ext uri="{FF2B5EF4-FFF2-40B4-BE49-F238E27FC236}">
              <a16:creationId xmlns:a16="http://schemas.microsoft.com/office/drawing/2014/main" id="{E848281E-D194-4639-A16F-D541E9D29FBF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50" name="テキスト 56">
          <a:extLst>
            <a:ext uri="{FF2B5EF4-FFF2-40B4-BE49-F238E27FC236}">
              <a16:creationId xmlns:a16="http://schemas.microsoft.com/office/drawing/2014/main" id="{B9EF3783-FDEA-4E81-9D82-31C50024B6DC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51" name="テキスト 53">
          <a:extLst>
            <a:ext uri="{FF2B5EF4-FFF2-40B4-BE49-F238E27FC236}">
              <a16:creationId xmlns:a16="http://schemas.microsoft.com/office/drawing/2014/main" id="{9D65D4AA-2E97-455F-8354-92825F9AEB0D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52" name="テキスト 54">
          <a:extLst>
            <a:ext uri="{FF2B5EF4-FFF2-40B4-BE49-F238E27FC236}">
              <a16:creationId xmlns:a16="http://schemas.microsoft.com/office/drawing/2014/main" id="{531358C7-CCC0-49FE-B6BD-896B16EB2715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53" name="テキスト 55">
          <a:extLst>
            <a:ext uri="{FF2B5EF4-FFF2-40B4-BE49-F238E27FC236}">
              <a16:creationId xmlns:a16="http://schemas.microsoft.com/office/drawing/2014/main" id="{8C6447D9-DA41-45FB-9392-508B71AAF548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54" name="テキスト 56">
          <a:extLst>
            <a:ext uri="{FF2B5EF4-FFF2-40B4-BE49-F238E27FC236}">
              <a16:creationId xmlns:a16="http://schemas.microsoft.com/office/drawing/2014/main" id="{5AB6727E-1BAD-4CB8-9486-CE4FEC9FDAC1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55" name="テキスト 53">
          <a:extLst>
            <a:ext uri="{FF2B5EF4-FFF2-40B4-BE49-F238E27FC236}">
              <a16:creationId xmlns:a16="http://schemas.microsoft.com/office/drawing/2014/main" id="{D5C713F1-F5EA-467A-999D-A3C6F1672184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56" name="テキスト 54">
          <a:extLst>
            <a:ext uri="{FF2B5EF4-FFF2-40B4-BE49-F238E27FC236}">
              <a16:creationId xmlns:a16="http://schemas.microsoft.com/office/drawing/2014/main" id="{A70BB1D9-E3FF-4DDA-A165-249D376C3249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57" name="テキスト 55">
          <a:extLst>
            <a:ext uri="{FF2B5EF4-FFF2-40B4-BE49-F238E27FC236}">
              <a16:creationId xmlns:a16="http://schemas.microsoft.com/office/drawing/2014/main" id="{20A3AA35-5F1C-4750-ACFC-1C0937B4529F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58" name="テキスト 56">
          <a:extLst>
            <a:ext uri="{FF2B5EF4-FFF2-40B4-BE49-F238E27FC236}">
              <a16:creationId xmlns:a16="http://schemas.microsoft.com/office/drawing/2014/main" id="{AD7F65F7-71D5-4DE4-9BA1-738B7A3C4CB6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59" name="テキスト 53">
          <a:extLst>
            <a:ext uri="{FF2B5EF4-FFF2-40B4-BE49-F238E27FC236}">
              <a16:creationId xmlns:a16="http://schemas.microsoft.com/office/drawing/2014/main" id="{56B51D1B-309E-472A-9A79-A387500D6B61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60" name="テキスト 54">
          <a:extLst>
            <a:ext uri="{FF2B5EF4-FFF2-40B4-BE49-F238E27FC236}">
              <a16:creationId xmlns:a16="http://schemas.microsoft.com/office/drawing/2014/main" id="{248A8740-1149-43B3-8045-B84FFAA474B8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61" name="テキスト 55">
          <a:extLst>
            <a:ext uri="{FF2B5EF4-FFF2-40B4-BE49-F238E27FC236}">
              <a16:creationId xmlns:a16="http://schemas.microsoft.com/office/drawing/2014/main" id="{BBDCD065-7C76-45CD-B101-7318D80E28F4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62" name="テキスト 56">
          <a:extLst>
            <a:ext uri="{FF2B5EF4-FFF2-40B4-BE49-F238E27FC236}">
              <a16:creationId xmlns:a16="http://schemas.microsoft.com/office/drawing/2014/main" id="{8980BD99-CAC3-421B-B6D6-040EC5A2E1FE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63" name="テキスト 53">
          <a:extLst>
            <a:ext uri="{FF2B5EF4-FFF2-40B4-BE49-F238E27FC236}">
              <a16:creationId xmlns:a16="http://schemas.microsoft.com/office/drawing/2014/main" id="{B6BE15FC-2AF9-4FE0-AD68-C4F0014D11F3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64" name="テキスト 54">
          <a:extLst>
            <a:ext uri="{FF2B5EF4-FFF2-40B4-BE49-F238E27FC236}">
              <a16:creationId xmlns:a16="http://schemas.microsoft.com/office/drawing/2014/main" id="{B018414D-572F-4E6D-B599-58776B7042CE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65" name="テキスト 55">
          <a:extLst>
            <a:ext uri="{FF2B5EF4-FFF2-40B4-BE49-F238E27FC236}">
              <a16:creationId xmlns:a16="http://schemas.microsoft.com/office/drawing/2014/main" id="{6AFF053B-04E6-4C4B-890E-21BB39DB3DFB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66" name="テキスト 56">
          <a:extLst>
            <a:ext uri="{FF2B5EF4-FFF2-40B4-BE49-F238E27FC236}">
              <a16:creationId xmlns:a16="http://schemas.microsoft.com/office/drawing/2014/main" id="{05D3496B-B0F5-4711-91ED-EB79EE499D2F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67" name="テキスト 53">
          <a:extLst>
            <a:ext uri="{FF2B5EF4-FFF2-40B4-BE49-F238E27FC236}">
              <a16:creationId xmlns:a16="http://schemas.microsoft.com/office/drawing/2014/main" id="{A266029A-5ACC-428F-9846-06E5C9ADFDB5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68" name="テキスト 54">
          <a:extLst>
            <a:ext uri="{FF2B5EF4-FFF2-40B4-BE49-F238E27FC236}">
              <a16:creationId xmlns:a16="http://schemas.microsoft.com/office/drawing/2014/main" id="{51A02989-2165-4C5A-977A-4D4B6554F652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69" name="テキスト 55">
          <a:extLst>
            <a:ext uri="{FF2B5EF4-FFF2-40B4-BE49-F238E27FC236}">
              <a16:creationId xmlns:a16="http://schemas.microsoft.com/office/drawing/2014/main" id="{5BA4A7B1-1477-4A62-B4E4-B3020285353C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70" name="テキスト 56">
          <a:extLst>
            <a:ext uri="{FF2B5EF4-FFF2-40B4-BE49-F238E27FC236}">
              <a16:creationId xmlns:a16="http://schemas.microsoft.com/office/drawing/2014/main" id="{9139B996-3290-47DC-88C9-8D4D883C2E3D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71" name="テキスト 53">
          <a:extLst>
            <a:ext uri="{FF2B5EF4-FFF2-40B4-BE49-F238E27FC236}">
              <a16:creationId xmlns:a16="http://schemas.microsoft.com/office/drawing/2014/main" id="{82AD73EE-AEDD-4A70-8B14-94AF21F84CB9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72" name="テキスト 54">
          <a:extLst>
            <a:ext uri="{FF2B5EF4-FFF2-40B4-BE49-F238E27FC236}">
              <a16:creationId xmlns:a16="http://schemas.microsoft.com/office/drawing/2014/main" id="{6794D0F2-1852-4AAC-9F6A-D60C5B57B4A5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73" name="テキスト 55">
          <a:extLst>
            <a:ext uri="{FF2B5EF4-FFF2-40B4-BE49-F238E27FC236}">
              <a16:creationId xmlns:a16="http://schemas.microsoft.com/office/drawing/2014/main" id="{99777343-ED69-4C3D-B651-537440D7BDD1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74" name="テキスト 56">
          <a:extLst>
            <a:ext uri="{FF2B5EF4-FFF2-40B4-BE49-F238E27FC236}">
              <a16:creationId xmlns:a16="http://schemas.microsoft.com/office/drawing/2014/main" id="{8B4042C4-5F67-43D9-875C-0FFBFB7CB280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75" name="テキスト 53">
          <a:extLst>
            <a:ext uri="{FF2B5EF4-FFF2-40B4-BE49-F238E27FC236}">
              <a16:creationId xmlns:a16="http://schemas.microsoft.com/office/drawing/2014/main" id="{C5E16BB7-5C6A-4A00-9174-931DE90035A7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76" name="テキスト 54">
          <a:extLst>
            <a:ext uri="{FF2B5EF4-FFF2-40B4-BE49-F238E27FC236}">
              <a16:creationId xmlns:a16="http://schemas.microsoft.com/office/drawing/2014/main" id="{258EDC15-1DDE-4209-AE57-241358E3DF19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77" name="テキスト 55">
          <a:extLst>
            <a:ext uri="{FF2B5EF4-FFF2-40B4-BE49-F238E27FC236}">
              <a16:creationId xmlns:a16="http://schemas.microsoft.com/office/drawing/2014/main" id="{5943E25C-B157-41D5-8D54-1DE1E7A6F7BF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78" name="テキスト 56">
          <a:extLst>
            <a:ext uri="{FF2B5EF4-FFF2-40B4-BE49-F238E27FC236}">
              <a16:creationId xmlns:a16="http://schemas.microsoft.com/office/drawing/2014/main" id="{003FDCF1-6F2E-4464-8E07-90F2CDA75999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79" name="テキスト 53">
          <a:extLst>
            <a:ext uri="{FF2B5EF4-FFF2-40B4-BE49-F238E27FC236}">
              <a16:creationId xmlns:a16="http://schemas.microsoft.com/office/drawing/2014/main" id="{1419C3AB-EF9F-44CE-AEB4-3973A82E3773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80" name="テキスト 54">
          <a:extLst>
            <a:ext uri="{FF2B5EF4-FFF2-40B4-BE49-F238E27FC236}">
              <a16:creationId xmlns:a16="http://schemas.microsoft.com/office/drawing/2014/main" id="{E0E55E54-E59A-46E8-ADBB-1A6A135C509B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81" name="テキスト 55">
          <a:extLst>
            <a:ext uri="{FF2B5EF4-FFF2-40B4-BE49-F238E27FC236}">
              <a16:creationId xmlns:a16="http://schemas.microsoft.com/office/drawing/2014/main" id="{242945C9-C724-4A1A-A611-5E0894D13DCD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82" name="テキスト 56">
          <a:extLst>
            <a:ext uri="{FF2B5EF4-FFF2-40B4-BE49-F238E27FC236}">
              <a16:creationId xmlns:a16="http://schemas.microsoft.com/office/drawing/2014/main" id="{E2DDDD19-81CC-4404-BEE1-A73300FDC23C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83" name="テキスト 53">
          <a:extLst>
            <a:ext uri="{FF2B5EF4-FFF2-40B4-BE49-F238E27FC236}">
              <a16:creationId xmlns:a16="http://schemas.microsoft.com/office/drawing/2014/main" id="{FFFA0D9C-8F04-4E72-8981-F19BAD51805F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84" name="テキスト 54">
          <a:extLst>
            <a:ext uri="{FF2B5EF4-FFF2-40B4-BE49-F238E27FC236}">
              <a16:creationId xmlns:a16="http://schemas.microsoft.com/office/drawing/2014/main" id="{C95F4A0D-CFBE-4276-933B-922CE06B2694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85" name="テキスト 55">
          <a:extLst>
            <a:ext uri="{FF2B5EF4-FFF2-40B4-BE49-F238E27FC236}">
              <a16:creationId xmlns:a16="http://schemas.microsoft.com/office/drawing/2014/main" id="{27A516E1-B486-4354-A403-74CBE2BACDB7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86" name="テキスト 56">
          <a:extLst>
            <a:ext uri="{FF2B5EF4-FFF2-40B4-BE49-F238E27FC236}">
              <a16:creationId xmlns:a16="http://schemas.microsoft.com/office/drawing/2014/main" id="{4C1E8657-8533-46D4-AF92-CD4A728E36EB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87" name="テキスト 53">
          <a:extLst>
            <a:ext uri="{FF2B5EF4-FFF2-40B4-BE49-F238E27FC236}">
              <a16:creationId xmlns:a16="http://schemas.microsoft.com/office/drawing/2014/main" id="{128EC7AE-D009-4F6D-97B6-CBE260A23497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88" name="テキスト 54">
          <a:extLst>
            <a:ext uri="{FF2B5EF4-FFF2-40B4-BE49-F238E27FC236}">
              <a16:creationId xmlns:a16="http://schemas.microsoft.com/office/drawing/2014/main" id="{A7D009AF-4CE2-46DA-A44A-BBE7F7661066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89" name="テキスト 55">
          <a:extLst>
            <a:ext uri="{FF2B5EF4-FFF2-40B4-BE49-F238E27FC236}">
              <a16:creationId xmlns:a16="http://schemas.microsoft.com/office/drawing/2014/main" id="{F1CB34CC-5328-4A2C-80DF-E262CD67EEC9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90" name="テキスト 56">
          <a:extLst>
            <a:ext uri="{FF2B5EF4-FFF2-40B4-BE49-F238E27FC236}">
              <a16:creationId xmlns:a16="http://schemas.microsoft.com/office/drawing/2014/main" id="{82038BBB-06CB-4012-B11A-4FD78F8757FA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91" name="テキスト 53">
          <a:extLst>
            <a:ext uri="{FF2B5EF4-FFF2-40B4-BE49-F238E27FC236}">
              <a16:creationId xmlns:a16="http://schemas.microsoft.com/office/drawing/2014/main" id="{3F2E707B-ECA4-4AE8-8CAF-49BAA6CC1EFF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92" name="テキスト 54">
          <a:extLst>
            <a:ext uri="{FF2B5EF4-FFF2-40B4-BE49-F238E27FC236}">
              <a16:creationId xmlns:a16="http://schemas.microsoft.com/office/drawing/2014/main" id="{474A2629-7B35-44F7-9C83-6E0046679113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93" name="テキスト 55">
          <a:extLst>
            <a:ext uri="{FF2B5EF4-FFF2-40B4-BE49-F238E27FC236}">
              <a16:creationId xmlns:a16="http://schemas.microsoft.com/office/drawing/2014/main" id="{ADEF692C-2D71-4D97-B8F8-8165693A007F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23</xdr:row>
      <xdr:rowOff>0</xdr:rowOff>
    </xdr:to>
    <xdr:sp macro="" textlink="">
      <xdr:nvSpPr>
        <xdr:cNvPr id="194" name="テキスト 56">
          <a:extLst>
            <a:ext uri="{FF2B5EF4-FFF2-40B4-BE49-F238E27FC236}">
              <a16:creationId xmlns:a16="http://schemas.microsoft.com/office/drawing/2014/main" id="{08E9BA90-DE3F-4998-B1E2-E9FB2E827BC0}"/>
            </a:ext>
          </a:extLst>
        </xdr:cNvPr>
        <xdr:cNvSpPr txBox="1">
          <a:spLocks noChangeArrowheads="1"/>
        </xdr:cNvSpPr>
      </xdr:nvSpPr>
      <xdr:spPr bwMode="auto">
        <a:xfrm>
          <a:off x="1357884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95" name="テキスト 53">
          <a:extLst>
            <a:ext uri="{FF2B5EF4-FFF2-40B4-BE49-F238E27FC236}">
              <a16:creationId xmlns:a16="http://schemas.microsoft.com/office/drawing/2014/main" id="{E8F89458-A5F6-41FD-985B-7B47F6DC9A6C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96" name="テキスト 54">
          <a:extLst>
            <a:ext uri="{FF2B5EF4-FFF2-40B4-BE49-F238E27FC236}">
              <a16:creationId xmlns:a16="http://schemas.microsoft.com/office/drawing/2014/main" id="{5577A142-273D-4390-BB41-3A922592C3D7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97" name="テキスト 55">
          <a:extLst>
            <a:ext uri="{FF2B5EF4-FFF2-40B4-BE49-F238E27FC236}">
              <a16:creationId xmlns:a16="http://schemas.microsoft.com/office/drawing/2014/main" id="{37CB87AD-1380-47E7-B552-8D68A89A28B7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98" name="テキスト 56">
          <a:extLst>
            <a:ext uri="{FF2B5EF4-FFF2-40B4-BE49-F238E27FC236}">
              <a16:creationId xmlns:a16="http://schemas.microsoft.com/office/drawing/2014/main" id="{A9054C49-E9AD-44F8-996A-95BA02AE6B5E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199" name="テキスト 53">
          <a:extLst>
            <a:ext uri="{FF2B5EF4-FFF2-40B4-BE49-F238E27FC236}">
              <a16:creationId xmlns:a16="http://schemas.microsoft.com/office/drawing/2014/main" id="{CDD676B0-F544-4694-90CC-F7FFFC00224A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200" name="テキスト 54">
          <a:extLst>
            <a:ext uri="{FF2B5EF4-FFF2-40B4-BE49-F238E27FC236}">
              <a16:creationId xmlns:a16="http://schemas.microsoft.com/office/drawing/2014/main" id="{916EAA41-5FBB-4593-9854-23B09E276B78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201" name="テキスト 55">
          <a:extLst>
            <a:ext uri="{FF2B5EF4-FFF2-40B4-BE49-F238E27FC236}">
              <a16:creationId xmlns:a16="http://schemas.microsoft.com/office/drawing/2014/main" id="{F07C9186-38C8-4C1E-A113-BC49F858AAAC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202" name="テキスト 56">
          <a:extLst>
            <a:ext uri="{FF2B5EF4-FFF2-40B4-BE49-F238E27FC236}">
              <a16:creationId xmlns:a16="http://schemas.microsoft.com/office/drawing/2014/main" id="{2675AE51-68D9-4C9A-9D4A-87D9F1FB44E8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203" name="テキスト 53">
          <a:extLst>
            <a:ext uri="{FF2B5EF4-FFF2-40B4-BE49-F238E27FC236}">
              <a16:creationId xmlns:a16="http://schemas.microsoft.com/office/drawing/2014/main" id="{117590A3-3AD8-48C6-84D3-DAA8138EE241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204" name="テキスト 54">
          <a:extLst>
            <a:ext uri="{FF2B5EF4-FFF2-40B4-BE49-F238E27FC236}">
              <a16:creationId xmlns:a16="http://schemas.microsoft.com/office/drawing/2014/main" id="{497F0EFB-7434-4D9D-BECB-1D40AF56B135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205" name="テキスト 55">
          <a:extLst>
            <a:ext uri="{FF2B5EF4-FFF2-40B4-BE49-F238E27FC236}">
              <a16:creationId xmlns:a16="http://schemas.microsoft.com/office/drawing/2014/main" id="{312B6C26-B69E-40BC-B33B-BB16D5F719E1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206" name="テキスト 56">
          <a:extLst>
            <a:ext uri="{FF2B5EF4-FFF2-40B4-BE49-F238E27FC236}">
              <a16:creationId xmlns:a16="http://schemas.microsoft.com/office/drawing/2014/main" id="{2FD2B622-570D-4BCF-A981-F858B811545A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207" name="テキスト 53">
          <a:extLst>
            <a:ext uri="{FF2B5EF4-FFF2-40B4-BE49-F238E27FC236}">
              <a16:creationId xmlns:a16="http://schemas.microsoft.com/office/drawing/2014/main" id="{3E1C71F2-5DDE-42D8-B620-8515013DEE3B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208" name="テキスト 54">
          <a:extLst>
            <a:ext uri="{FF2B5EF4-FFF2-40B4-BE49-F238E27FC236}">
              <a16:creationId xmlns:a16="http://schemas.microsoft.com/office/drawing/2014/main" id="{F0523AE7-1A43-4B89-BC2B-90BFEB0B4A76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209" name="テキスト 55">
          <a:extLst>
            <a:ext uri="{FF2B5EF4-FFF2-40B4-BE49-F238E27FC236}">
              <a16:creationId xmlns:a16="http://schemas.microsoft.com/office/drawing/2014/main" id="{876253CE-1B9D-4EC6-81D9-5AA4D8686389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210" name="テキスト 56">
          <a:extLst>
            <a:ext uri="{FF2B5EF4-FFF2-40B4-BE49-F238E27FC236}">
              <a16:creationId xmlns:a16="http://schemas.microsoft.com/office/drawing/2014/main" id="{AE1C05A1-2D03-4175-BB40-BC1DC949D9E1}"/>
            </a:ext>
          </a:extLst>
        </xdr:cNvPr>
        <xdr:cNvSpPr txBox="1">
          <a:spLocks noChangeArrowheads="1"/>
        </xdr:cNvSpPr>
      </xdr:nvSpPr>
      <xdr:spPr bwMode="auto">
        <a:xfrm>
          <a:off x="15430500" y="5257800"/>
          <a:ext cx="12344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SUKE/Desktop/2021&#12522;&#12540;&#12464;2&#37096;&#36939;&#21942;/2021&#24180;&#30476;&#65298;&#37096;&#65313;&#12522;&#12540;&#12464;(11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10月再開】会場別スケジュール "/>
      <sheetName val="対戦カード"/>
      <sheetName val="連絡先"/>
      <sheetName val="警告退場一覧"/>
      <sheetName val="結果報告書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8DE60-3CC3-4FD0-8B2C-68C143DA29C5}">
  <dimension ref="B1:AT33"/>
  <sheetViews>
    <sheetView tabSelected="1" topLeftCell="A2" zoomScaleNormal="100" workbookViewId="0">
      <selection activeCell="U18" sqref="U18"/>
    </sheetView>
  </sheetViews>
  <sheetFormatPr defaultColWidth="8.09765625" defaultRowHeight="13.2" x14ac:dyDescent="0.45"/>
  <cols>
    <col min="1" max="1" width="2.5" style="1" customWidth="1"/>
    <col min="2" max="2" width="13" style="1" customWidth="1"/>
    <col min="3" max="35" width="2.5" style="1" customWidth="1"/>
    <col min="36" max="45" width="2.3984375" style="1" customWidth="1"/>
    <col min="46" max="46" width="11.59765625" style="1" hidden="1" customWidth="1"/>
    <col min="47" max="252" width="8.09765625" style="1"/>
    <col min="253" max="253" width="2.5" style="1" customWidth="1"/>
    <col min="254" max="254" width="13" style="1" customWidth="1"/>
    <col min="255" max="290" width="2.5" style="1" customWidth="1"/>
    <col min="291" max="300" width="2.3984375" style="1" customWidth="1"/>
    <col min="301" max="301" width="0" style="1" hidden="1" customWidth="1"/>
    <col min="302" max="508" width="8.09765625" style="1"/>
    <col min="509" max="509" width="2.5" style="1" customWidth="1"/>
    <col min="510" max="510" width="13" style="1" customWidth="1"/>
    <col min="511" max="546" width="2.5" style="1" customWidth="1"/>
    <col min="547" max="556" width="2.3984375" style="1" customWidth="1"/>
    <col min="557" max="557" width="0" style="1" hidden="1" customWidth="1"/>
    <col min="558" max="764" width="8.09765625" style="1"/>
    <col min="765" max="765" width="2.5" style="1" customWidth="1"/>
    <col min="766" max="766" width="13" style="1" customWidth="1"/>
    <col min="767" max="802" width="2.5" style="1" customWidth="1"/>
    <col min="803" max="812" width="2.3984375" style="1" customWidth="1"/>
    <col min="813" max="813" width="0" style="1" hidden="1" customWidth="1"/>
    <col min="814" max="1020" width="8.09765625" style="1"/>
    <col min="1021" max="1021" width="2.5" style="1" customWidth="1"/>
    <col min="1022" max="1022" width="13" style="1" customWidth="1"/>
    <col min="1023" max="1058" width="2.5" style="1" customWidth="1"/>
    <col min="1059" max="1068" width="2.3984375" style="1" customWidth="1"/>
    <col min="1069" max="1069" width="0" style="1" hidden="1" customWidth="1"/>
    <col min="1070" max="1276" width="8.09765625" style="1"/>
    <col min="1277" max="1277" width="2.5" style="1" customWidth="1"/>
    <col min="1278" max="1278" width="13" style="1" customWidth="1"/>
    <col min="1279" max="1314" width="2.5" style="1" customWidth="1"/>
    <col min="1315" max="1324" width="2.3984375" style="1" customWidth="1"/>
    <col min="1325" max="1325" width="0" style="1" hidden="1" customWidth="1"/>
    <col min="1326" max="1532" width="8.09765625" style="1"/>
    <col min="1533" max="1533" width="2.5" style="1" customWidth="1"/>
    <col min="1534" max="1534" width="13" style="1" customWidth="1"/>
    <col min="1535" max="1570" width="2.5" style="1" customWidth="1"/>
    <col min="1571" max="1580" width="2.3984375" style="1" customWidth="1"/>
    <col min="1581" max="1581" width="0" style="1" hidden="1" customWidth="1"/>
    <col min="1582" max="1788" width="8.09765625" style="1"/>
    <col min="1789" max="1789" width="2.5" style="1" customWidth="1"/>
    <col min="1790" max="1790" width="13" style="1" customWidth="1"/>
    <col min="1791" max="1826" width="2.5" style="1" customWidth="1"/>
    <col min="1827" max="1836" width="2.3984375" style="1" customWidth="1"/>
    <col min="1837" max="1837" width="0" style="1" hidden="1" customWidth="1"/>
    <col min="1838" max="2044" width="8.09765625" style="1"/>
    <col min="2045" max="2045" width="2.5" style="1" customWidth="1"/>
    <col min="2046" max="2046" width="13" style="1" customWidth="1"/>
    <col min="2047" max="2082" width="2.5" style="1" customWidth="1"/>
    <col min="2083" max="2092" width="2.3984375" style="1" customWidth="1"/>
    <col min="2093" max="2093" width="0" style="1" hidden="1" customWidth="1"/>
    <col min="2094" max="2300" width="8.09765625" style="1"/>
    <col min="2301" max="2301" width="2.5" style="1" customWidth="1"/>
    <col min="2302" max="2302" width="13" style="1" customWidth="1"/>
    <col min="2303" max="2338" width="2.5" style="1" customWidth="1"/>
    <col min="2339" max="2348" width="2.3984375" style="1" customWidth="1"/>
    <col min="2349" max="2349" width="0" style="1" hidden="1" customWidth="1"/>
    <col min="2350" max="2556" width="8.09765625" style="1"/>
    <col min="2557" max="2557" width="2.5" style="1" customWidth="1"/>
    <col min="2558" max="2558" width="13" style="1" customWidth="1"/>
    <col min="2559" max="2594" width="2.5" style="1" customWidth="1"/>
    <col min="2595" max="2604" width="2.3984375" style="1" customWidth="1"/>
    <col min="2605" max="2605" width="0" style="1" hidden="1" customWidth="1"/>
    <col min="2606" max="2812" width="8.09765625" style="1"/>
    <col min="2813" max="2813" width="2.5" style="1" customWidth="1"/>
    <col min="2814" max="2814" width="13" style="1" customWidth="1"/>
    <col min="2815" max="2850" width="2.5" style="1" customWidth="1"/>
    <col min="2851" max="2860" width="2.3984375" style="1" customWidth="1"/>
    <col min="2861" max="2861" width="0" style="1" hidden="1" customWidth="1"/>
    <col min="2862" max="3068" width="8.09765625" style="1"/>
    <col min="3069" max="3069" width="2.5" style="1" customWidth="1"/>
    <col min="3070" max="3070" width="13" style="1" customWidth="1"/>
    <col min="3071" max="3106" width="2.5" style="1" customWidth="1"/>
    <col min="3107" max="3116" width="2.3984375" style="1" customWidth="1"/>
    <col min="3117" max="3117" width="0" style="1" hidden="1" customWidth="1"/>
    <col min="3118" max="3324" width="8.09765625" style="1"/>
    <col min="3325" max="3325" width="2.5" style="1" customWidth="1"/>
    <col min="3326" max="3326" width="13" style="1" customWidth="1"/>
    <col min="3327" max="3362" width="2.5" style="1" customWidth="1"/>
    <col min="3363" max="3372" width="2.3984375" style="1" customWidth="1"/>
    <col min="3373" max="3373" width="0" style="1" hidden="1" customWidth="1"/>
    <col min="3374" max="3580" width="8.09765625" style="1"/>
    <col min="3581" max="3581" width="2.5" style="1" customWidth="1"/>
    <col min="3582" max="3582" width="13" style="1" customWidth="1"/>
    <col min="3583" max="3618" width="2.5" style="1" customWidth="1"/>
    <col min="3619" max="3628" width="2.3984375" style="1" customWidth="1"/>
    <col min="3629" max="3629" width="0" style="1" hidden="1" customWidth="1"/>
    <col min="3630" max="3836" width="8.09765625" style="1"/>
    <col min="3837" max="3837" width="2.5" style="1" customWidth="1"/>
    <col min="3838" max="3838" width="13" style="1" customWidth="1"/>
    <col min="3839" max="3874" width="2.5" style="1" customWidth="1"/>
    <col min="3875" max="3884" width="2.3984375" style="1" customWidth="1"/>
    <col min="3885" max="3885" width="0" style="1" hidden="1" customWidth="1"/>
    <col min="3886" max="4092" width="8.09765625" style="1"/>
    <col min="4093" max="4093" width="2.5" style="1" customWidth="1"/>
    <col min="4094" max="4094" width="13" style="1" customWidth="1"/>
    <col min="4095" max="4130" width="2.5" style="1" customWidth="1"/>
    <col min="4131" max="4140" width="2.3984375" style="1" customWidth="1"/>
    <col min="4141" max="4141" width="0" style="1" hidden="1" customWidth="1"/>
    <col min="4142" max="4348" width="8.09765625" style="1"/>
    <col min="4349" max="4349" width="2.5" style="1" customWidth="1"/>
    <col min="4350" max="4350" width="13" style="1" customWidth="1"/>
    <col min="4351" max="4386" width="2.5" style="1" customWidth="1"/>
    <col min="4387" max="4396" width="2.3984375" style="1" customWidth="1"/>
    <col min="4397" max="4397" width="0" style="1" hidden="1" customWidth="1"/>
    <col min="4398" max="4604" width="8.09765625" style="1"/>
    <col min="4605" max="4605" width="2.5" style="1" customWidth="1"/>
    <col min="4606" max="4606" width="13" style="1" customWidth="1"/>
    <col min="4607" max="4642" width="2.5" style="1" customWidth="1"/>
    <col min="4643" max="4652" width="2.3984375" style="1" customWidth="1"/>
    <col min="4653" max="4653" width="0" style="1" hidden="1" customWidth="1"/>
    <col min="4654" max="4860" width="8.09765625" style="1"/>
    <col min="4861" max="4861" width="2.5" style="1" customWidth="1"/>
    <col min="4862" max="4862" width="13" style="1" customWidth="1"/>
    <col min="4863" max="4898" width="2.5" style="1" customWidth="1"/>
    <col min="4899" max="4908" width="2.3984375" style="1" customWidth="1"/>
    <col min="4909" max="4909" width="0" style="1" hidden="1" customWidth="1"/>
    <col min="4910" max="5116" width="8.09765625" style="1"/>
    <col min="5117" max="5117" width="2.5" style="1" customWidth="1"/>
    <col min="5118" max="5118" width="13" style="1" customWidth="1"/>
    <col min="5119" max="5154" width="2.5" style="1" customWidth="1"/>
    <col min="5155" max="5164" width="2.3984375" style="1" customWidth="1"/>
    <col min="5165" max="5165" width="0" style="1" hidden="1" customWidth="1"/>
    <col min="5166" max="5372" width="8.09765625" style="1"/>
    <col min="5373" max="5373" width="2.5" style="1" customWidth="1"/>
    <col min="5374" max="5374" width="13" style="1" customWidth="1"/>
    <col min="5375" max="5410" width="2.5" style="1" customWidth="1"/>
    <col min="5411" max="5420" width="2.3984375" style="1" customWidth="1"/>
    <col min="5421" max="5421" width="0" style="1" hidden="1" customWidth="1"/>
    <col min="5422" max="5628" width="8.09765625" style="1"/>
    <col min="5629" max="5629" width="2.5" style="1" customWidth="1"/>
    <col min="5630" max="5630" width="13" style="1" customWidth="1"/>
    <col min="5631" max="5666" width="2.5" style="1" customWidth="1"/>
    <col min="5667" max="5676" width="2.3984375" style="1" customWidth="1"/>
    <col min="5677" max="5677" width="0" style="1" hidden="1" customWidth="1"/>
    <col min="5678" max="5884" width="8.09765625" style="1"/>
    <col min="5885" max="5885" width="2.5" style="1" customWidth="1"/>
    <col min="5886" max="5886" width="13" style="1" customWidth="1"/>
    <col min="5887" max="5922" width="2.5" style="1" customWidth="1"/>
    <col min="5923" max="5932" width="2.3984375" style="1" customWidth="1"/>
    <col min="5933" max="5933" width="0" style="1" hidden="1" customWidth="1"/>
    <col min="5934" max="6140" width="8.09765625" style="1"/>
    <col min="6141" max="6141" width="2.5" style="1" customWidth="1"/>
    <col min="6142" max="6142" width="13" style="1" customWidth="1"/>
    <col min="6143" max="6178" width="2.5" style="1" customWidth="1"/>
    <col min="6179" max="6188" width="2.3984375" style="1" customWidth="1"/>
    <col min="6189" max="6189" width="0" style="1" hidden="1" customWidth="1"/>
    <col min="6190" max="6396" width="8.09765625" style="1"/>
    <col min="6397" max="6397" width="2.5" style="1" customWidth="1"/>
    <col min="6398" max="6398" width="13" style="1" customWidth="1"/>
    <col min="6399" max="6434" width="2.5" style="1" customWidth="1"/>
    <col min="6435" max="6444" width="2.3984375" style="1" customWidth="1"/>
    <col min="6445" max="6445" width="0" style="1" hidden="1" customWidth="1"/>
    <col min="6446" max="6652" width="8.09765625" style="1"/>
    <col min="6653" max="6653" width="2.5" style="1" customWidth="1"/>
    <col min="6654" max="6654" width="13" style="1" customWidth="1"/>
    <col min="6655" max="6690" width="2.5" style="1" customWidth="1"/>
    <col min="6691" max="6700" width="2.3984375" style="1" customWidth="1"/>
    <col min="6701" max="6701" width="0" style="1" hidden="1" customWidth="1"/>
    <col min="6702" max="6908" width="8.09765625" style="1"/>
    <col min="6909" max="6909" width="2.5" style="1" customWidth="1"/>
    <col min="6910" max="6910" width="13" style="1" customWidth="1"/>
    <col min="6911" max="6946" width="2.5" style="1" customWidth="1"/>
    <col min="6947" max="6956" width="2.3984375" style="1" customWidth="1"/>
    <col min="6957" max="6957" width="0" style="1" hidden="1" customWidth="1"/>
    <col min="6958" max="7164" width="8.09765625" style="1"/>
    <col min="7165" max="7165" width="2.5" style="1" customWidth="1"/>
    <col min="7166" max="7166" width="13" style="1" customWidth="1"/>
    <col min="7167" max="7202" width="2.5" style="1" customWidth="1"/>
    <col min="7203" max="7212" width="2.3984375" style="1" customWidth="1"/>
    <col min="7213" max="7213" width="0" style="1" hidden="1" customWidth="1"/>
    <col min="7214" max="7420" width="8.09765625" style="1"/>
    <col min="7421" max="7421" width="2.5" style="1" customWidth="1"/>
    <col min="7422" max="7422" width="13" style="1" customWidth="1"/>
    <col min="7423" max="7458" width="2.5" style="1" customWidth="1"/>
    <col min="7459" max="7468" width="2.3984375" style="1" customWidth="1"/>
    <col min="7469" max="7469" width="0" style="1" hidden="1" customWidth="1"/>
    <col min="7470" max="7676" width="8.09765625" style="1"/>
    <col min="7677" max="7677" width="2.5" style="1" customWidth="1"/>
    <col min="7678" max="7678" width="13" style="1" customWidth="1"/>
    <col min="7679" max="7714" width="2.5" style="1" customWidth="1"/>
    <col min="7715" max="7724" width="2.3984375" style="1" customWidth="1"/>
    <col min="7725" max="7725" width="0" style="1" hidden="1" customWidth="1"/>
    <col min="7726" max="7932" width="8.09765625" style="1"/>
    <col min="7933" max="7933" width="2.5" style="1" customWidth="1"/>
    <col min="7934" max="7934" width="13" style="1" customWidth="1"/>
    <col min="7935" max="7970" width="2.5" style="1" customWidth="1"/>
    <col min="7971" max="7980" width="2.3984375" style="1" customWidth="1"/>
    <col min="7981" max="7981" width="0" style="1" hidden="1" customWidth="1"/>
    <col min="7982" max="8188" width="8.09765625" style="1"/>
    <col min="8189" max="8189" width="2.5" style="1" customWidth="1"/>
    <col min="8190" max="8190" width="13" style="1" customWidth="1"/>
    <col min="8191" max="8226" width="2.5" style="1" customWidth="1"/>
    <col min="8227" max="8236" width="2.3984375" style="1" customWidth="1"/>
    <col min="8237" max="8237" width="0" style="1" hidden="1" customWidth="1"/>
    <col min="8238" max="8444" width="8.09765625" style="1"/>
    <col min="8445" max="8445" width="2.5" style="1" customWidth="1"/>
    <col min="8446" max="8446" width="13" style="1" customWidth="1"/>
    <col min="8447" max="8482" width="2.5" style="1" customWidth="1"/>
    <col min="8483" max="8492" width="2.3984375" style="1" customWidth="1"/>
    <col min="8493" max="8493" width="0" style="1" hidden="1" customWidth="1"/>
    <col min="8494" max="8700" width="8.09765625" style="1"/>
    <col min="8701" max="8701" width="2.5" style="1" customWidth="1"/>
    <col min="8702" max="8702" width="13" style="1" customWidth="1"/>
    <col min="8703" max="8738" width="2.5" style="1" customWidth="1"/>
    <col min="8739" max="8748" width="2.3984375" style="1" customWidth="1"/>
    <col min="8749" max="8749" width="0" style="1" hidden="1" customWidth="1"/>
    <col min="8750" max="8956" width="8.09765625" style="1"/>
    <col min="8957" max="8957" width="2.5" style="1" customWidth="1"/>
    <col min="8958" max="8958" width="13" style="1" customWidth="1"/>
    <col min="8959" max="8994" width="2.5" style="1" customWidth="1"/>
    <col min="8995" max="9004" width="2.3984375" style="1" customWidth="1"/>
    <col min="9005" max="9005" width="0" style="1" hidden="1" customWidth="1"/>
    <col min="9006" max="9212" width="8.09765625" style="1"/>
    <col min="9213" max="9213" width="2.5" style="1" customWidth="1"/>
    <col min="9214" max="9214" width="13" style="1" customWidth="1"/>
    <col min="9215" max="9250" width="2.5" style="1" customWidth="1"/>
    <col min="9251" max="9260" width="2.3984375" style="1" customWidth="1"/>
    <col min="9261" max="9261" width="0" style="1" hidden="1" customWidth="1"/>
    <col min="9262" max="9468" width="8.09765625" style="1"/>
    <col min="9469" max="9469" width="2.5" style="1" customWidth="1"/>
    <col min="9470" max="9470" width="13" style="1" customWidth="1"/>
    <col min="9471" max="9506" width="2.5" style="1" customWidth="1"/>
    <col min="9507" max="9516" width="2.3984375" style="1" customWidth="1"/>
    <col min="9517" max="9517" width="0" style="1" hidden="1" customWidth="1"/>
    <col min="9518" max="9724" width="8.09765625" style="1"/>
    <col min="9725" max="9725" width="2.5" style="1" customWidth="1"/>
    <col min="9726" max="9726" width="13" style="1" customWidth="1"/>
    <col min="9727" max="9762" width="2.5" style="1" customWidth="1"/>
    <col min="9763" max="9772" width="2.3984375" style="1" customWidth="1"/>
    <col min="9773" max="9773" width="0" style="1" hidden="1" customWidth="1"/>
    <col min="9774" max="9980" width="8.09765625" style="1"/>
    <col min="9981" max="9981" width="2.5" style="1" customWidth="1"/>
    <col min="9982" max="9982" width="13" style="1" customWidth="1"/>
    <col min="9983" max="10018" width="2.5" style="1" customWidth="1"/>
    <col min="10019" max="10028" width="2.3984375" style="1" customWidth="1"/>
    <col min="10029" max="10029" width="0" style="1" hidden="1" customWidth="1"/>
    <col min="10030" max="10236" width="8.09765625" style="1"/>
    <col min="10237" max="10237" width="2.5" style="1" customWidth="1"/>
    <col min="10238" max="10238" width="13" style="1" customWidth="1"/>
    <col min="10239" max="10274" width="2.5" style="1" customWidth="1"/>
    <col min="10275" max="10284" width="2.3984375" style="1" customWidth="1"/>
    <col min="10285" max="10285" width="0" style="1" hidden="1" customWidth="1"/>
    <col min="10286" max="10492" width="8.09765625" style="1"/>
    <col min="10493" max="10493" width="2.5" style="1" customWidth="1"/>
    <col min="10494" max="10494" width="13" style="1" customWidth="1"/>
    <col min="10495" max="10530" width="2.5" style="1" customWidth="1"/>
    <col min="10531" max="10540" width="2.3984375" style="1" customWidth="1"/>
    <col min="10541" max="10541" width="0" style="1" hidden="1" customWidth="1"/>
    <col min="10542" max="10748" width="8.09765625" style="1"/>
    <col min="10749" max="10749" width="2.5" style="1" customWidth="1"/>
    <col min="10750" max="10750" width="13" style="1" customWidth="1"/>
    <col min="10751" max="10786" width="2.5" style="1" customWidth="1"/>
    <col min="10787" max="10796" width="2.3984375" style="1" customWidth="1"/>
    <col min="10797" max="10797" width="0" style="1" hidden="1" customWidth="1"/>
    <col min="10798" max="11004" width="8.09765625" style="1"/>
    <col min="11005" max="11005" width="2.5" style="1" customWidth="1"/>
    <col min="11006" max="11006" width="13" style="1" customWidth="1"/>
    <col min="11007" max="11042" width="2.5" style="1" customWidth="1"/>
    <col min="11043" max="11052" width="2.3984375" style="1" customWidth="1"/>
    <col min="11053" max="11053" width="0" style="1" hidden="1" customWidth="1"/>
    <col min="11054" max="11260" width="8.09765625" style="1"/>
    <col min="11261" max="11261" width="2.5" style="1" customWidth="1"/>
    <col min="11262" max="11262" width="13" style="1" customWidth="1"/>
    <col min="11263" max="11298" width="2.5" style="1" customWidth="1"/>
    <col min="11299" max="11308" width="2.3984375" style="1" customWidth="1"/>
    <col min="11309" max="11309" width="0" style="1" hidden="1" customWidth="1"/>
    <col min="11310" max="11516" width="8.09765625" style="1"/>
    <col min="11517" max="11517" width="2.5" style="1" customWidth="1"/>
    <col min="11518" max="11518" width="13" style="1" customWidth="1"/>
    <col min="11519" max="11554" width="2.5" style="1" customWidth="1"/>
    <col min="11555" max="11564" width="2.3984375" style="1" customWidth="1"/>
    <col min="11565" max="11565" width="0" style="1" hidden="1" customWidth="1"/>
    <col min="11566" max="11772" width="8.09765625" style="1"/>
    <col min="11773" max="11773" width="2.5" style="1" customWidth="1"/>
    <col min="11774" max="11774" width="13" style="1" customWidth="1"/>
    <col min="11775" max="11810" width="2.5" style="1" customWidth="1"/>
    <col min="11811" max="11820" width="2.3984375" style="1" customWidth="1"/>
    <col min="11821" max="11821" width="0" style="1" hidden="1" customWidth="1"/>
    <col min="11822" max="12028" width="8.09765625" style="1"/>
    <col min="12029" max="12029" width="2.5" style="1" customWidth="1"/>
    <col min="12030" max="12030" width="13" style="1" customWidth="1"/>
    <col min="12031" max="12066" width="2.5" style="1" customWidth="1"/>
    <col min="12067" max="12076" width="2.3984375" style="1" customWidth="1"/>
    <col min="12077" max="12077" width="0" style="1" hidden="1" customWidth="1"/>
    <col min="12078" max="12284" width="8.09765625" style="1"/>
    <col min="12285" max="12285" width="2.5" style="1" customWidth="1"/>
    <col min="12286" max="12286" width="13" style="1" customWidth="1"/>
    <col min="12287" max="12322" width="2.5" style="1" customWidth="1"/>
    <col min="12323" max="12332" width="2.3984375" style="1" customWidth="1"/>
    <col min="12333" max="12333" width="0" style="1" hidden="1" customWidth="1"/>
    <col min="12334" max="12540" width="8.09765625" style="1"/>
    <col min="12541" max="12541" width="2.5" style="1" customWidth="1"/>
    <col min="12542" max="12542" width="13" style="1" customWidth="1"/>
    <col min="12543" max="12578" width="2.5" style="1" customWidth="1"/>
    <col min="12579" max="12588" width="2.3984375" style="1" customWidth="1"/>
    <col min="12589" max="12589" width="0" style="1" hidden="1" customWidth="1"/>
    <col min="12590" max="12796" width="8.09765625" style="1"/>
    <col min="12797" max="12797" width="2.5" style="1" customWidth="1"/>
    <col min="12798" max="12798" width="13" style="1" customWidth="1"/>
    <col min="12799" max="12834" width="2.5" style="1" customWidth="1"/>
    <col min="12835" max="12844" width="2.3984375" style="1" customWidth="1"/>
    <col min="12845" max="12845" width="0" style="1" hidden="1" customWidth="1"/>
    <col min="12846" max="13052" width="8.09765625" style="1"/>
    <col min="13053" max="13053" width="2.5" style="1" customWidth="1"/>
    <col min="13054" max="13054" width="13" style="1" customWidth="1"/>
    <col min="13055" max="13090" width="2.5" style="1" customWidth="1"/>
    <col min="13091" max="13100" width="2.3984375" style="1" customWidth="1"/>
    <col min="13101" max="13101" width="0" style="1" hidden="1" customWidth="1"/>
    <col min="13102" max="13308" width="8.09765625" style="1"/>
    <col min="13309" max="13309" width="2.5" style="1" customWidth="1"/>
    <col min="13310" max="13310" width="13" style="1" customWidth="1"/>
    <col min="13311" max="13346" width="2.5" style="1" customWidth="1"/>
    <col min="13347" max="13356" width="2.3984375" style="1" customWidth="1"/>
    <col min="13357" max="13357" width="0" style="1" hidden="1" customWidth="1"/>
    <col min="13358" max="13564" width="8.09765625" style="1"/>
    <col min="13565" max="13565" width="2.5" style="1" customWidth="1"/>
    <col min="13566" max="13566" width="13" style="1" customWidth="1"/>
    <col min="13567" max="13602" width="2.5" style="1" customWidth="1"/>
    <col min="13603" max="13612" width="2.3984375" style="1" customWidth="1"/>
    <col min="13613" max="13613" width="0" style="1" hidden="1" customWidth="1"/>
    <col min="13614" max="13820" width="8.09765625" style="1"/>
    <col min="13821" max="13821" width="2.5" style="1" customWidth="1"/>
    <col min="13822" max="13822" width="13" style="1" customWidth="1"/>
    <col min="13823" max="13858" width="2.5" style="1" customWidth="1"/>
    <col min="13859" max="13868" width="2.3984375" style="1" customWidth="1"/>
    <col min="13869" max="13869" width="0" style="1" hidden="1" customWidth="1"/>
    <col min="13870" max="14076" width="8.09765625" style="1"/>
    <col min="14077" max="14077" width="2.5" style="1" customWidth="1"/>
    <col min="14078" max="14078" width="13" style="1" customWidth="1"/>
    <col min="14079" max="14114" width="2.5" style="1" customWidth="1"/>
    <col min="14115" max="14124" width="2.3984375" style="1" customWidth="1"/>
    <col min="14125" max="14125" width="0" style="1" hidden="1" customWidth="1"/>
    <col min="14126" max="14332" width="8.09765625" style="1"/>
    <col min="14333" max="14333" width="2.5" style="1" customWidth="1"/>
    <col min="14334" max="14334" width="13" style="1" customWidth="1"/>
    <col min="14335" max="14370" width="2.5" style="1" customWidth="1"/>
    <col min="14371" max="14380" width="2.3984375" style="1" customWidth="1"/>
    <col min="14381" max="14381" width="0" style="1" hidden="1" customWidth="1"/>
    <col min="14382" max="14588" width="8.09765625" style="1"/>
    <col min="14589" max="14589" width="2.5" style="1" customWidth="1"/>
    <col min="14590" max="14590" width="13" style="1" customWidth="1"/>
    <col min="14591" max="14626" width="2.5" style="1" customWidth="1"/>
    <col min="14627" max="14636" width="2.3984375" style="1" customWidth="1"/>
    <col min="14637" max="14637" width="0" style="1" hidden="1" customWidth="1"/>
    <col min="14638" max="14844" width="8.09765625" style="1"/>
    <col min="14845" max="14845" width="2.5" style="1" customWidth="1"/>
    <col min="14846" max="14846" width="13" style="1" customWidth="1"/>
    <col min="14847" max="14882" width="2.5" style="1" customWidth="1"/>
    <col min="14883" max="14892" width="2.3984375" style="1" customWidth="1"/>
    <col min="14893" max="14893" width="0" style="1" hidden="1" customWidth="1"/>
    <col min="14894" max="15100" width="8.09765625" style="1"/>
    <col min="15101" max="15101" width="2.5" style="1" customWidth="1"/>
    <col min="15102" max="15102" width="13" style="1" customWidth="1"/>
    <col min="15103" max="15138" width="2.5" style="1" customWidth="1"/>
    <col min="15139" max="15148" width="2.3984375" style="1" customWidth="1"/>
    <col min="15149" max="15149" width="0" style="1" hidden="1" customWidth="1"/>
    <col min="15150" max="15356" width="8.09765625" style="1"/>
    <col min="15357" max="15357" width="2.5" style="1" customWidth="1"/>
    <col min="15358" max="15358" width="13" style="1" customWidth="1"/>
    <col min="15359" max="15394" width="2.5" style="1" customWidth="1"/>
    <col min="15395" max="15404" width="2.3984375" style="1" customWidth="1"/>
    <col min="15405" max="15405" width="0" style="1" hidden="1" customWidth="1"/>
    <col min="15406" max="15612" width="8.09765625" style="1"/>
    <col min="15613" max="15613" width="2.5" style="1" customWidth="1"/>
    <col min="15614" max="15614" width="13" style="1" customWidth="1"/>
    <col min="15615" max="15650" width="2.5" style="1" customWidth="1"/>
    <col min="15651" max="15660" width="2.3984375" style="1" customWidth="1"/>
    <col min="15661" max="15661" width="0" style="1" hidden="1" customWidth="1"/>
    <col min="15662" max="15868" width="8.09765625" style="1"/>
    <col min="15869" max="15869" width="2.5" style="1" customWidth="1"/>
    <col min="15870" max="15870" width="13" style="1" customWidth="1"/>
    <col min="15871" max="15906" width="2.5" style="1" customWidth="1"/>
    <col min="15907" max="15916" width="2.3984375" style="1" customWidth="1"/>
    <col min="15917" max="15917" width="0" style="1" hidden="1" customWidth="1"/>
    <col min="15918" max="16124" width="8.09765625" style="1"/>
    <col min="16125" max="16125" width="2.5" style="1" customWidth="1"/>
    <col min="16126" max="16126" width="13" style="1" customWidth="1"/>
    <col min="16127" max="16162" width="2.5" style="1" customWidth="1"/>
    <col min="16163" max="16172" width="2.3984375" style="1" customWidth="1"/>
    <col min="16173" max="16173" width="0" style="1" hidden="1" customWidth="1"/>
    <col min="16174" max="16384" width="8.09765625" style="1"/>
  </cols>
  <sheetData>
    <row r="1" spans="2:46" hidden="1" x14ac:dyDescent="0.4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G1" s="1">
        <v>29</v>
      </c>
      <c r="AH1" s="1">
        <v>30</v>
      </c>
      <c r="AI1" s="1">
        <v>31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</row>
    <row r="5" spans="2:46" ht="13.8" thickBot="1" x14ac:dyDescent="0.5"/>
    <row r="6" spans="2:46" ht="31.5" customHeight="1" thickBot="1" x14ac:dyDescent="0.5">
      <c r="B6" s="81" t="s">
        <v>18</v>
      </c>
      <c r="C6" s="79" t="str">
        <f>B7</f>
        <v>ROUSE新潟</v>
      </c>
      <c r="D6" s="78"/>
      <c r="E6" s="80"/>
      <c r="F6" s="79" t="str">
        <f>B9</f>
        <v>F.THREE2nd</v>
      </c>
      <c r="G6" s="78"/>
      <c r="H6" s="80"/>
      <c r="I6" s="79" t="str">
        <f>B11</f>
        <v>県央FC</v>
      </c>
      <c r="J6" s="78"/>
      <c r="K6" s="80"/>
      <c r="L6" s="79" t="str">
        <f>B13</f>
        <v>FCヴァレミール</v>
      </c>
      <c r="M6" s="78"/>
      <c r="N6" s="80"/>
      <c r="O6" s="79" t="str">
        <f>B15</f>
        <v>内野中</v>
      </c>
      <c r="P6" s="78"/>
      <c r="Q6" s="80"/>
      <c r="R6" s="79" t="str">
        <f>B17</f>
        <v>ジェス新潟東</v>
      </c>
      <c r="S6" s="78"/>
      <c r="T6" s="80"/>
      <c r="U6" s="79" t="str">
        <f>B19</f>
        <v>エボルブ2nd</v>
      </c>
      <c r="V6" s="78"/>
      <c r="W6" s="80"/>
      <c r="X6" s="79" t="str">
        <f>B21</f>
        <v>エスプリ長岡</v>
      </c>
      <c r="Y6" s="78"/>
      <c r="Z6" s="80"/>
      <c r="AA6" s="79" t="str">
        <f>B23</f>
        <v>五泉DEVA</v>
      </c>
      <c r="AB6" s="78"/>
      <c r="AC6" s="80"/>
      <c r="AD6" s="79" t="str">
        <f>B25</f>
        <v>Primasale</v>
      </c>
      <c r="AE6" s="78"/>
      <c r="AF6" s="80"/>
      <c r="AG6" s="79" t="str">
        <f>B27</f>
        <v>アルビレックス柏崎</v>
      </c>
      <c r="AH6" s="78"/>
      <c r="AI6" s="78"/>
      <c r="AJ6" s="77" t="s">
        <v>17</v>
      </c>
      <c r="AK6" s="76"/>
      <c r="AL6" s="76" t="s">
        <v>16</v>
      </c>
      <c r="AM6" s="76"/>
      <c r="AN6" s="76" t="s">
        <v>15</v>
      </c>
      <c r="AO6" s="76"/>
      <c r="AP6" s="74" t="s">
        <v>14</v>
      </c>
      <c r="AQ6" s="75"/>
      <c r="AR6" s="74" t="s">
        <v>13</v>
      </c>
      <c r="AS6" s="73"/>
    </row>
    <row r="7" spans="2:46" ht="17.25" customHeight="1" x14ac:dyDescent="0.45">
      <c r="B7" s="72" t="s">
        <v>12</v>
      </c>
      <c r="C7" s="71"/>
      <c r="D7" s="70"/>
      <c r="E7" s="69"/>
      <c r="F7" s="67"/>
      <c r="G7" s="66" t="str">
        <f>IF(ISBLANK(F8),"",IF(F8-H8&gt;0,"○",IF(F8-H8=0,"△","●")))</f>
        <v>○</v>
      </c>
      <c r="H7" s="68"/>
      <c r="I7" s="67"/>
      <c r="J7" s="66" t="str">
        <f>IF(ISBLANK(I8),"",IF(I8-K8&gt;0,"○",IF(I8-K8=0,"△","●")))</f>
        <v>○</v>
      </c>
      <c r="K7" s="68"/>
      <c r="L7" s="67"/>
      <c r="M7" s="66" t="str">
        <f>IF(ISBLANK(L8),"",IF(L8-N8&gt;0,"○",IF(L8-N8=0,"△","●")))</f>
        <v>○</v>
      </c>
      <c r="N7" s="68"/>
      <c r="O7" s="67"/>
      <c r="P7" s="66" t="str">
        <f>IF(ISBLANK(O8),"",IF(O8-Q8&gt;0,"○",IF(O8-Q8=0,"△","●")))</f>
        <v>○</v>
      </c>
      <c r="Q7" s="68"/>
      <c r="R7" s="67"/>
      <c r="S7" s="66" t="str">
        <f>IF(ISBLANK(R8),"",IF(R8-T8&gt;0,"○",IF(R8-T8=0,"△","●")))</f>
        <v>○</v>
      </c>
      <c r="T7" s="68"/>
      <c r="U7" s="67"/>
      <c r="V7" s="66" t="str">
        <f>IF(ISBLANK(U8),"",IF(U8-W8&gt;0,"○",IF(U8-W8=0,"△","●")))</f>
        <v>○</v>
      </c>
      <c r="W7" s="68"/>
      <c r="X7" s="67"/>
      <c r="Y7" s="66" t="str">
        <f>IF(ISBLANK(X8),"",IF(X8-Z8&gt;0,"○",IF(X8-Z8=0,"△","●")))</f>
        <v>○</v>
      </c>
      <c r="Z7" s="68"/>
      <c r="AA7" s="67"/>
      <c r="AB7" s="66" t="str">
        <f>IF(ISBLANK(AA8),"",IF(AA8-AC8&gt;0,"○",IF(AA8-AC8=0,"△","●")))</f>
        <v>○</v>
      </c>
      <c r="AC7" s="68"/>
      <c r="AD7" s="67"/>
      <c r="AE7" s="66" t="str">
        <f>IF(ISBLANK(AD8),"",IF(AD8-AF8&gt;0,"○",IF(AD8-AF8=0,"△","●")))</f>
        <v>○</v>
      </c>
      <c r="AF7" s="68"/>
      <c r="AG7" s="67"/>
      <c r="AH7" s="66" t="str">
        <f>IF(ISBLANK(AG8),"",IF(AG8-AI8&gt;0,"○",IF(AG8-AI8=0,"△","●")))</f>
        <v>○</v>
      </c>
      <c r="AI7" s="65"/>
      <c r="AJ7" s="64">
        <f>IF(COUNTBLANK(C7:AI7)=36,0,COUNTIF(C7:AI7,"○")*3+COUNTIF(C7:AI7,"△")*1)</f>
        <v>30</v>
      </c>
      <c r="AK7" s="63"/>
      <c r="AL7" s="63">
        <f>IF($AJ7="","",SUM(AD8,F8,I8,L8,O8,R8,U8,X8,AA8,AG8,))</f>
        <v>45</v>
      </c>
      <c r="AM7" s="63"/>
      <c r="AN7" s="63">
        <f>IF($AJ7="","",SUM(AF8,H8,K8,N8,Q8,T8,W8,Z8,AC8,AI8,))</f>
        <v>3</v>
      </c>
      <c r="AO7" s="63"/>
      <c r="AP7" s="63">
        <f>IF($AJ7="","",AL7-AN7)</f>
        <v>42</v>
      </c>
      <c r="AQ7" s="63"/>
      <c r="AR7" s="63">
        <f>IF($AT7="","",RANK(AT7,$AT$7:$AT$28))</f>
        <v>1</v>
      </c>
      <c r="AS7" s="62"/>
      <c r="AT7" s="4">
        <f>IF($AJ7="","",AJ7*10^9+AP7*10^6+AL7*10^3-AN7)</f>
        <v>30042044997</v>
      </c>
    </row>
    <row r="8" spans="2:46" ht="17.25" customHeight="1" x14ac:dyDescent="0.45">
      <c r="B8" s="30"/>
      <c r="C8" s="61"/>
      <c r="D8" s="35"/>
      <c r="E8" s="34"/>
      <c r="F8" s="33">
        <v>2</v>
      </c>
      <c r="G8" s="7" t="s">
        <v>1</v>
      </c>
      <c r="H8" s="57">
        <v>0</v>
      </c>
      <c r="I8" s="33">
        <v>2</v>
      </c>
      <c r="J8" s="7" t="s">
        <v>1</v>
      </c>
      <c r="K8" s="57">
        <v>0</v>
      </c>
      <c r="L8" s="33">
        <v>5</v>
      </c>
      <c r="M8" s="7" t="s">
        <v>1</v>
      </c>
      <c r="N8" s="57">
        <v>2</v>
      </c>
      <c r="O8" s="33">
        <v>1</v>
      </c>
      <c r="P8" s="7" t="s">
        <v>1</v>
      </c>
      <c r="Q8" s="57">
        <v>0</v>
      </c>
      <c r="R8" s="33">
        <v>4</v>
      </c>
      <c r="S8" s="7" t="s">
        <v>1</v>
      </c>
      <c r="T8" s="57">
        <v>0</v>
      </c>
      <c r="U8" s="33">
        <v>2</v>
      </c>
      <c r="V8" s="7" t="s">
        <v>1</v>
      </c>
      <c r="W8" s="57">
        <v>0</v>
      </c>
      <c r="X8" s="33">
        <v>7</v>
      </c>
      <c r="Y8" s="7" t="s">
        <v>1</v>
      </c>
      <c r="Z8" s="57">
        <v>0</v>
      </c>
      <c r="AA8" s="33">
        <v>7</v>
      </c>
      <c r="AB8" s="7" t="s">
        <v>1</v>
      </c>
      <c r="AC8" s="57">
        <v>0</v>
      </c>
      <c r="AD8" s="33">
        <v>5</v>
      </c>
      <c r="AE8" s="7" t="s">
        <v>1</v>
      </c>
      <c r="AF8" s="57">
        <v>0</v>
      </c>
      <c r="AG8" s="33">
        <v>10</v>
      </c>
      <c r="AH8" s="7" t="s">
        <v>1</v>
      </c>
      <c r="AI8" s="31">
        <v>1</v>
      </c>
      <c r="AJ8" s="22"/>
      <c r="AK8" s="21"/>
      <c r="AL8" s="21"/>
      <c r="AM8" s="21"/>
      <c r="AN8" s="21"/>
      <c r="AO8" s="21"/>
      <c r="AP8" s="21"/>
      <c r="AQ8" s="21"/>
      <c r="AR8" s="21"/>
      <c r="AS8" s="20"/>
      <c r="AT8" s="4" t="str">
        <f>IF($AJ8="","",AJ8*10^9+AP8*10^6+AL8*10^3-AN8)</f>
        <v/>
      </c>
    </row>
    <row r="9" spans="2:46" ht="17.25" customHeight="1" x14ac:dyDescent="0.45">
      <c r="B9" s="30" t="s">
        <v>11</v>
      </c>
      <c r="C9" s="29"/>
      <c r="D9" s="27" t="str">
        <f>IF(C10="","",IF(C10-E10&gt;0,"○",IF(C10-E10=0,"△","●")))</f>
        <v>●</v>
      </c>
      <c r="E9" s="45"/>
      <c r="F9" s="25"/>
      <c r="G9" s="24"/>
      <c r="H9" s="56"/>
      <c r="I9" s="54"/>
      <c r="J9" s="53" t="str">
        <f>IF(ISBLANK(I10),"",IF(I10-K10&gt;0,"○",IF(I10-K10=0,"△","●")))</f>
        <v>●</v>
      </c>
      <c r="K9" s="55"/>
      <c r="L9" s="54"/>
      <c r="M9" s="53" t="str">
        <f>IF(ISBLANK(L10),"",IF(L10-N10&gt;0,"○",IF(L10-N10=0,"△","●")))</f>
        <v>○</v>
      </c>
      <c r="N9" s="55"/>
      <c r="O9" s="54"/>
      <c r="P9" s="53" t="str">
        <f>IF(ISBLANK(O10),"",IF(O10-Q10&gt;0,"○",IF(O10-Q10=0,"△","●")))</f>
        <v>○</v>
      </c>
      <c r="Q9" s="55"/>
      <c r="R9" s="54"/>
      <c r="S9" s="53" t="str">
        <f>IF(ISBLANK(R10),"",IF(R10-T10&gt;0,"○",IF(R10-T10=0,"△","●")))</f>
        <v>●</v>
      </c>
      <c r="T9" s="55"/>
      <c r="U9" s="54"/>
      <c r="V9" s="53" t="str">
        <f>IF(ISBLANK(U10),"",IF(U10-W10&gt;0,"○",IF(U10-W10=0,"△","●")))</f>
        <v>△</v>
      </c>
      <c r="W9" s="55"/>
      <c r="X9" s="54"/>
      <c r="Y9" s="53" t="str">
        <f>IF(ISBLANK(X10),"",IF(X10-Z10&gt;0,"○",IF(X10-Z10=0,"△","●")))</f>
        <v>○</v>
      </c>
      <c r="Z9" s="55"/>
      <c r="AA9" s="54"/>
      <c r="AB9" s="53" t="str">
        <f>IF(ISBLANK(AA10),"",IF(AA10-AC10&gt;0,"○",IF(AA10-AC10=0,"△","●")))</f>
        <v>○</v>
      </c>
      <c r="AC9" s="55"/>
      <c r="AD9" s="54"/>
      <c r="AE9" s="53" t="str">
        <f>IF(ISBLANK(AD10),"",IF(AD10-AF10&gt;0,"○",IF(AD10-AF10=0,"△","●")))</f>
        <v>○</v>
      </c>
      <c r="AF9" s="55"/>
      <c r="AG9" s="54"/>
      <c r="AH9" s="53" t="str">
        <f>IF(ISBLANK(AG10),"",IF(AG10-AI10&gt;0,"○",IF(AG10-AI10=0,"△","●")))</f>
        <v>●</v>
      </c>
      <c r="AI9" s="52"/>
      <c r="AJ9" s="22">
        <f>IF(COUNTBLANK(C9:AI9)=36,0,COUNTIF(C9:AI9,"○")*3+COUNTIF(C9:AI9,"△")*1)</f>
        <v>16</v>
      </c>
      <c r="AK9" s="21"/>
      <c r="AL9" s="21">
        <f>IF($AJ9="","",SUM(AD10,C10,I10,L10,O10,R10,U10,X10,AA10,AG10,))</f>
        <v>19</v>
      </c>
      <c r="AM9" s="21"/>
      <c r="AN9" s="21">
        <f>IF($AJ9="","",SUM(E10,AF10,K10,N10,Q10,T10,W10,Z10,AC10,AI10,))</f>
        <v>18</v>
      </c>
      <c r="AO9" s="21"/>
      <c r="AP9" s="21">
        <f>IF($AJ9="","",AL9-AN9)</f>
        <v>1</v>
      </c>
      <c r="AQ9" s="21"/>
      <c r="AR9" s="21">
        <f>IF($AT9="","",RANK(AT9,$AT$7:$AT$28))</f>
        <v>6</v>
      </c>
      <c r="AS9" s="20"/>
      <c r="AT9" s="4">
        <f>IF($AJ9="","",AJ9*10^9+AP9*10^6+AL9*10^3-AN9)</f>
        <v>16001018982</v>
      </c>
    </row>
    <row r="10" spans="2:46" ht="17.25" customHeight="1" x14ac:dyDescent="0.45">
      <c r="B10" s="30"/>
      <c r="C10" s="39">
        <f>IF(H8="","",H8)</f>
        <v>0</v>
      </c>
      <c r="D10" s="32" t="s">
        <v>1</v>
      </c>
      <c r="E10" s="37">
        <f>IF(F8="","",F8)</f>
        <v>2</v>
      </c>
      <c r="F10" s="51"/>
      <c r="G10" s="50"/>
      <c r="H10" s="49"/>
      <c r="I10" s="47">
        <v>0</v>
      </c>
      <c r="J10" s="32" t="s">
        <v>1</v>
      </c>
      <c r="K10" s="48">
        <v>4</v>
      </c>
      <c r="L10" s="47">
        <v>3</v>
      </c>
      <c r="M10" s="32" t="s">
        <v>1</v>
      </c>
      <c r="N10" s="48">
        <v>2</v>
      </c>
      <c r="O10" s="47">
        <v>2</v>
      </c>
      <c r="P10" s="32" t="s">
        <v>1</v>
      </c>
      <c r="Q10" s="48">
        <v>1</v>
      </c>
      <c r="R10" s="47">
        <v>1</v>
      </c>
      <c r="S10" s="32" t="s">
        <v>1</v>
      </c>
      <c r="T10" s="48">
        <v>6</v>
      </c>
      <c r="U10" s="47">
        <v>1</v>
      </c>
      <c r="V10" s="32" t="s">
        <v>1</v>
      </c>
      <c r="W10" s="48">
        <v>1</v>
      </c>
      <c r="X10" s="47">
        <v>3</v>
      </c>
      <c r="Y10" s="32" t="s">
        <v>1</v>
      </c>
      <c r="Z10" s="48">
        <v>1</v>
      </c>
      <c r="AA10" s="47">
        <v>6</v>
      </c>
      <c r="AB10" s="32" t="s">
        <v>1</v>
      </c>
      <c r="AC10" s="48">
        <v>0</v>
      </c>
      <c r="AD10" s="47">
        <v>3</v>
      </c>
      <c r="AE10" s="32" t="s">
        <v>1</v>
      </c>
      <c r="AF10" s="48">
        <v>0</v>
      </c>
      <c r="AG10" s="47">
        <v>0</v>
      </c>
      <c r="AH10" s="32" t="s">
        <v>1</v>
      </c>
      <c r="AI10" s="46">
        <v>1</v>
      </c>
      <c r="AJ10" s="22"/>
      <c r="AK10" s="21"/>
      <c r="AL10" s="21"/>
      <c r="AM10" s="21"/>
      <c r="AN10" s="21"/>
      <c r="AO10" s="21"/>
      <c r="AP10" s="21"/>
      <c r="AQ10" s="21"/>
      <c r="AR10" s="21"/>
      <c r="AS10" s="20"/>
      <c r="AT10" s="4" t="str">
        <f>IF($AJ10="","",AJ10*10^9+AP10*10^6+AL10*10^3-AN10)</f>
        <v/>
      </c>
    </row>
    <row r="11" spans="2:46" ht="17.25" customHeight="1" x14ac:dyDescent="0.45">
      <c r="B11" s="30" t="s">
        <v>10</v>
      </c>
      <c r="C11" s="6"/>
      <c r="D11" s="7" t="str">
        <f>IF(C12="","",IF(C12-E12&gt;0,"○",IF(C12-E12=0,"△","●")))</f>
        <v>●</v>
      </c>
      <c r="E11" s="43"/>
      <c r="F11" s="44"/>
      <c r="G11" s="7" t="str">
        <f>IF(F12="","",IF(F12-H12&gt;0,"○",IF(F12-H12=0,"△","●")))</f>
        <v>○</v>
      </c>
      <c r="H11" s="43"/>
      <c r="I11" s="36"/>
      <c r="J11" s="35"/>
      <c r="K11" s="34"/>
      <c r="L11" s="42"/>
      <c r="M11" s="41" t="str">
        <f>IF(ISBLANK(L12),"",IF(L12-N12&gt;0,"○",IF(L12-N12=0,"△","●")))</f>
        <v>△</v>
      </c>
      <c r="N11" s="58"/>
      <c r="O11" s="42"/>
      <c r="P11" s="41" t="str">
        <f>IF(ISBLANK(O12),"",IF(O12-Q12&gt;0,"○",IF(O12-Q12=0,"△","●")))</f>
        <v/>
      </c>
      <c r="Q11" s="58"/>
      <c r="R11" s="42"/>
      <c r="S11" s="41" t="str">
        <f>IF(ISBLANK(R12),"",IF(R12-T12&gt;0,"○",IF(R12-T12=0,"△","●")))</f>
        <v>●</v>
      </c>
      <c r="T11" s="58"/>
      <c r="U11" s="42"/>
      <c r="V11" s="41" t="str">
        <f>IF(ISBLANK(U12),"",IF(U12-W12&gt;0,"○",IF(U12-W12=0,"△","●")))</f>
        <v>△</v>
      </c>
      <c r="W11" s="58"/>
      <c r="X11" s="42"/>
      <c r="Y11" s="41" t="str">
        <f>IF(ISBLANK(X12),"",IF(X12-Z12&gt;0,"○",IF(X12-Z12=0,"△","●")))</f>
        <v>○</v>
      </c>
      <c r="Z11" s="58"/>
      <c r="AA11" s="42"/>
      <c r="AB11" s="41" t="str">
        <f>IF(ISBLANK(AA12),"",IF(AA12-AC12&gt;0,"○",IF(AA12-AC12=0,"△","●")))</f>
        <v>○</v>
      </c>
      <c r="AC11" s="58"/>
      <c r="AD11" s="42"/>
      <c r="AE11" s="41" t="str">
        <f>IF(ISBLANK(AD12),"",IF(AD12-AF12&gt;0,"○",IF(AD12-AF12=0,"△","●")))</f>
        <v>○</v>
      </c>
      <c r="AF11" s="58"/>
      <c r="AG11" s="42"/>
      <c r="AH11" s="41" t="str">
        <f>IF(ISBLANK(AG12),"",IF(AG12-AI12&gt;0,"○",IF(AG12-AI12=0,"△","●")))</f>
        <v>○</v>
      </c>
      <c r="AI11" s="40"/>
      <c r="AJ11" s="22">
        <f>IF(COUNTBLANK(C11:AI11)=36,0,COUNTIF(C11:AI11,"○")*3+COUNTIF(C11:AI11,"△")*1)</f>
        <v>17</v>
      </c>
      <c r="AK11" s="21"/>
      <c r="AL11" s="21">
        <f>IF($AJ11="","",SUM(C12,F12,AD12,L12,O12,R12,U12,X12,AA12,AG12,))</f>
        <v>16</v>
      </c>
      <c r="AM11" s="21"/>
      <c r="AN11" s="21">
        <f>IF($AJ11="","",SUM(E12,H12,AF12,N12,Q12,T12,W12,Z12,AC12,AI12,))</f>
        <v>5</v>
      </c>
      <c r="AO11" s="21"/>
      <c r="AP11" s="21">
        <f>IF($AJ11="","",AL11-AN11)</f>
        <v>11</v>
      </c>
      <c r="AQ11" s="21"/>
      <c r="AR11" s="21">
        <f>IF($AT11="","",RANK(AT11,$AT$7:$AT$28))</f>
        <v>3</v>
      </c>
      <c r="AS11" s="20"/>
      <c r="AT11" s="4">
        <f>IF($AJ11="","",AJ11*10^9+AP11*10^6+AL11*10^3-AN11)</f>
        <v>17011015995</v>
      </c>
    </row>
    <row r="12" spans="2:46" ht="17.25" customHeight="1" x14ac:dyDescent="0.45">
      <c r="B12" s="30"/>
      <c r="C12" s="39">
        <f>IF(K8="","",K8)</f>
        <v>0</v>
      </c>
      <c r="D12" s="32"/>
      <c r="E12" s="37">
        <f>IF(I8="","",I8)</f>
        <v>2</v>
      </c>
      <c r="F12" s="39">
        <f>IF(K10="","",K10)</f>
        <v>4</v>
      </c>
      <c r="G12" s="32" t="s">
        <v>1</v>
      </c>
      <c r="H12" s="37">
        <f>IF(I10="","",I10)</f>
        <v>0</v>
      </c>
      <c r="I12" s="36"/>
      <c r="J12" s="35"/>
      <c r="K12" s="34"/>
      <c r="L12" s="33">
        <v>1</v>
      </c>
      <c r="M12" s="32" t="s">
        <v>1</v>
      </c>
      <c r="N12" s="57">
        <v>1</v>
      </c>
      <c r="O12" s="33"/>
      <c r="P12" s="32" t="s">
        <v>1</v>
      </c>
      <c r="Q12" s="57"/>
      <c r="R12" s="33">
        <v>0</v>
      </c>
      <c r="S12" s="32" t="s">
        <v>1</v>
      </c>
      <c r="T12" s="57">
        <v>1</v>
      </c>
      <c r="U12" s="33">
        <v>0</v>
      </c>
      <c r="V12" s="32" t="s">
        <v>1</v>
      </c>
      <c r="W12" s="57">
        <v>0</v>
      </c>
      <c r="X12" s="33">
        <v>3</v>
      </c>
      <c r="Y12" s="32" t="s">
        <v>1</v>
      </c>
      <c r="Z12" s="57">
        <v>0</v>
      </c>
      <c r="AA12" s="33">
        <v>3</v>
      </c>
      <c r="AB12" s="32" t="s">
        <v>1</v>
      </c>
      <c r="AC12" s="57">
        <v>1</v>
      </c>
      <c r="AD12" s="33">
        <v>3</v>
      </c>
      <c r="AE12" s="32" t="s">
        <v>1</v>
      </c>
      <c r="AF12" s="57">
        <v>0</v>
      </c>
      <c r="AG12" s="33">
        <v>2</v>
      </c>
      <c r="AH12" s="32" t="s">
        <v>1</v>
      </c>
      <c r="AI12" s="31">
        <v>0</v>
      </c>
      <c r="AJ12" s="22"/>
      <c r="AK12" s="21"/>
      <c r="AL12" s="21"/>
      <c r="AM12" s="21"/>
      <c r="AN12" s="21"/>
      <c r="AO12" s="21"/>
      <c r="AP12" s="21"/>
      <c r="AQ12" s="21"/>
      <c r="AR12" s="21"/>
      <c r="AS12" s="20"/>
      <c r="AT12" s="4" t="str">
        <f>IF($AJ12="","",AJ12*10^9+AP12*10^6+AL12*10^3-AN12)</f>
        <v/>
      </c>
    </row>
    <row r="13" spans="2:46" ht="17.25" customHeight="1" x14ac:dyDescent="0.45">
      <c r="B13" s="30" t="s">
        <v>9</v>
      </c>
      <c r="C13" s="6"/>
      <c r="D13" s="7" t="str">
        <f>IF(C14="","",IF(C14-E14&gt;0,"○",IF(C14-E14=0,"△","●")))</f>
        <v>●</v>
      </c>
      <c r="E13" s="43"/>
      <c r="F13" s="44"/>
      <c r="G13" s="7" t="str">
        <f>IF(F14="","",IF(F14-H14&gt;0,"○",IF(F14-H14=0,"△","●")))</f>
        <v>●</v>
      </c>
      <c r="H13" s="43"/>
      <c r="I13" s="28"/>
      <c r="J13" s="27" t="str">
        <f>IF(I14="","",IF(I14-K14&gt;0,"○",IF(I14-K14=0,"△","●")))</f>
        <v>△</v>
      </c>
      <c r="K13" s="26"/>
      <c r="L13" s="25"/>
      <c r="M13" s="24"/>
      <c r="N13" s="56"/>
      <c r="O13" s="54"/>
      <c r="P13" s="53" t="str">
        <f>IF(ISBLANK(O14),"",IF(O14-Q14&gt;0,"○",IF(O14-Q14=0,"△","●")))</f>
        <v>●</v>
      </c>
      <c r="Q13" s="55"/>
      <c r="R13" s="54"/>
      <c r="S13" s="53" t="str">
        <f>IF(ISBLANK(R14),"",IF(R14-T14&gt;0,"○",IF(R14-T14=0,"△","●")))</f>
        <v>●</v>
      </c>
      <c r="T13" s="55"/>
      <c r="U13" s="54"/>
      <c r="V13" s="53" t="str">
        <f>IF(ISBLANK(U14),"",IF(U14-W14&gt;0,"○",IF(U14-W14=0,"△","●")))</f>
        <v>○</v>
      </c>
      <c r="W13" s="55"/>
      <c r="X13" s="54"/>
      <c r="Y13" s="53" t="str">
        <f>IF(ISBLANK(X14),"",IF(X14-Z14&gt;0,"○",IF(X14-Z14=0,"△","●")))</f>
        <v>○</v>
      </c>
      <c r="Z13" s="55"/>
      <c r="AA13" s="54"/>
      <c r="AB13" s="53" t="str">
        <f>IF(ISBLANK(AA14),"",IF(AA14-AC14&gt;0,"○",IF(AA14-AC14=0,"△","●")))</f>
        <v>○</v>
      </c>
      <c r="AC13" s="55"/>
      <c r="AD13" s="54"/>
      <c r="AE13" s="53" t="str">
        <f>IF(ISBLANK(AD14),"",IF(AD14-AF14&gt;0,"○",IF(AD14-AF14=0,"△","●")))</f>
        <v>○</v>
      </c>
      <c r="AF13" s="55"/>
      <c r="AG13" s="54"/>
      <c r="AH13" s="53" t="str">
        <f>IF(ISBLANK(AG14),"",IF(AG14-AI14&gt;0,"○",IF(AG14-AI14=0,"△","●")))</f>
        <v>○</v>
      </c>
      <c r="AI13" s="52"/>
      <c r="AJ13" s="22">
        <f>IF(COUNTBLANK(C13:AI13)=36,0,COUNTIF(C13:AI13,"○")*3+COUNTIF(C13:AI13,"△")*1)</f>
        <v>16</v>
      </c>
      <c r="AK13" s="21"/>
      <c r="AL13" s="21">
        <f>IF($AJ13="","",SUM(C14,F14,I14,AD14,O14,R14,U14,X14,AA14,AG14,))</f>
        <v>33</v>
      </c>
      <c r="AM13" s="21"/>
      <c r="AN13" s="21">
        <f>IF($AJ13="","",SUM(E14,H14,K14,AF14,Q14,T14,W14,Z14,AC14,AI14,))</f>
        <v>19</v>
      </c>
      <c r="AO13" s="21"/>
      <c r="AP13" s="21">
        <f>IF($AJ13="","",AL13-AN13)</f>
        <v>14</v>
      </c>
      <c r="AQ13" s="21"/>
      <c r="AR13" s="21">
        <f>IF($AT13="","",RANK(AT13,$AT$7:$AT$28))</f>
        <v>4</v>
      </c>
      <c r="AS13" s="20"/>
      <c r="AT13" s="4">
        <f>IF($AJ13="","",AJ13*10^9+AP13*10^6+AL13*10^3-AN13)</f>
        <v>16014032981</v>
      </c>
    </row>
    <row r="14" spans="2:46" ht="17.25" customHeight="1" x14ac:dyDescent="0.45">
      <c r="B14" s="30"/>
      <c r="C14" s="39">
        <f>IF(N8="","",N8)</f>
        <v>2</v>
      </c>
      <c r="D14" s="32" t="s">
        <v>1</v>
      </c>
      <c r="E14" s="37">
        <f>IF(L8="","",L8)</f>
        <v>5</v>
      </c>
      <c r="F14" s="39">
        <f>IF(N10="","",N10)</f>
        <v>2</v>
      </c>
      <c r="G14" s="32" t="s">
        <v>1</v>
      </c>
      <c r="H14" s="37">
        <f>IF(L10="","",L10)</f>
        <v>3</v>
      </c>
      <c r="I14" s="39">
        <f>IF(N12="","",N12)</f>
        <v>1</v>
      </c>
      <c r="J14" s="32" t="s">
        <v>1</v>
      </c>
      <c r="K14" s="37">
        <f>IF(L12="","",L12)</f>
        <v>1</v>
      </c>
      <c r="L14" s="51"/>
      <c r="M14" s="50"/>
      <c r="N14" s="49"/>
      <c r="O14" s="47">
        <v>3</v>
      </c>
      <c r="P14" s="32" t="s">
        <v>1</v>
      </c>
      <c r="Q14" s="48">
        <v>5</v>
      </c>
      <c r="R14" s="47">
        <v>0</v>
      </c>
      <c r="S14" s="32" t="s">
        <v>1</v>
      </c>
      <c r="T14" s="48">
        <v>4</v>
      </c>
      <c r="U14" s="47">
        <v>4</v>
      </c>
      <c r="V14" s="32" t="s">
        <v>1</v>
      </c>
      <c r="W14" s="48">
        <v>1</v>
      </c>
      <c r="X14" s="47">
        <v>5</v>
      </c>
      <c r="Y14" s="32" t="s">
        <v>1</v>
      </c>
      <c r="Z14" s="48">
        <v>0</v>
      </c>
      <c r="AA14" s="47">
        <v>3</v>
      </c>
      <c r="AB14" s="32" t="s">
        <v>1</v>
      </c>
      <c r="AC14" s="48">
        <v>0</v>
      </c>
      <c r="AD14" s="47">
        <v>5</v>
      </c>
      <c r="AE14" s="32" t="s">
        <v>1</v>
      </c>
      <c r="AF14" s="48">
        <v>0</v>
      </c>
      <c r="AG14" s="47">
        <v>8</v>
      </c>
      <c r="AH14" s="32" t="s">
        <v>1</v>
      </c>
      <c r="AI14" s="46">
        <v>0</v>
      </c>
      <c r="AJ14" s="22"/>
      <c r="AK14" s="21"/>
      <c r="AL14" s="21"/>
      <c r="AM14" s="21"/>
      <c r="AN14" s="21"/>
      <c r="AO14" s="21"/>
      <c r="AP14" s="21"/>
      <c r="AQ14" s="21"/>
      <c r="AR14" s="21"/>
      <c r="AS14" s="20"/>
      <c r="AT14" s="4" t="str">
        <f>IF($AJ14="","",AJ14*10^9+AP14*10^6+AL14*10^3-AN14)</f>
        <v/>
      </c>
    </row>
    <row r="15" spans="2:46" ht="17.25" customHeight="1" x14ac:dyDescent="0.45">
      <c r="B15" s="30" t="s">
        <v>8</v>
      </c>
      <c r="C15" s="6"/>
      <c r="D15" s="7" t="str">
        <f>IF(C16="","",IF(C16-E16&gt;0,"○",IF(C16-E16=0,"△","●")))</f>
        <v>●</v>
      </c>
      <c r="E15" s="43"/>
      <c r="F15" s="44"/>
      <c r="G15" s="7" t="str">
        <f>IF(F16="","",IF(F16-H16&gt;0,"○",IF(F16-H16=0,"△","●")))</f>
        <v>●</v>
      </c>
      <c r="H15" s="43"/>
      <c r="I15" s="44"/>
      <c r="J15" s="7" t="str">
        <f>IF(I16="","",IF(I16-K16&gt;0,"○",IF(I16-K16=0,"△","●")))</f>
        <v/>
      </c>
      <c r="K15" s="43"/>
      <c r="L15" s="44"/>
      <c r="M15" s="7" t="str">
        <f>IF(L16="","",IF(L16-N16&gt;0,"○",IF(L16-N16=0,"△","●")))</f>
        <v>○</v>
      </c>
      <c r="N15" s="43"/>
      <c r="O15" s="36"/>
      <c r="P15" s="35"/>
      <c r="Q15" s="34"/>
      <c r="R15" s="42"/>
      <c r="S15" s="41" t="str">
        <f>IF(ISBLANK(R16),"",IF(R16-T16&gt;0,"○",IF(R16-T16=0,"△","●")))</f>
        <v>●</v>
      </c>
      <c r="T15" s="58"/>
      <c r="U15" s="42"/>
      <c r="V15" s="41" t="str">
        <f>IF(ISBLANK(U16),"",IF(U16-W16&gt;0,"○",IF(U16-W16=0,"△","●")))</f>
        <v>△</v>
      </c>
      <c r="W15" s="58"/>
      <c r="X15" s="42"/>
      <c r="Y15" s="41" t="str">
        <f>IF(ISBLANK(X16),"",IF(X16-Z16&gt;0,"○",IF(X16-Z16=0,"△","●")))</f>
        <v>○</v>
      </c>
      <c r="Z15" s="58"/>
      <c r="AA15" s="42"/>
      <c r="AB15" s="41" t="str">
        <f>IF(ISBLANK(AA16),"",IF(AA16-AC16&gt;0,"○",IF(AA16-AC16=0,"△","●")))</f>
        <v>○</v>
      </c>
      <c r="AC15" s="58"/>
      <c r="AD15" s="42"/>
      <c r="AE15" s="41" t="str">
        <f>IF(ISBLANK(AD16),"",IF(AD16-AF16&gt;0,"○",IF(AD16-AF16=0,"△","●")))</f>
        <v>○</v>
      </c>
      <c r="AF15" s="58"/>
      <c r="AG15" s="42"/>
      <c r="AH15" s="41" t="str">
        <f>IF(ISBLANK(AG16),"",IF(AG16-AI16&gt;0,"○",IF(AG16-AI16=0,"△","●")))</f>
        <v>○</v>
      </c>
      <c r="AI15" s="40"/>
      <c r="AJ15" s="22">
        <f>IF(COUNTBLANK(C15:AI15)=36,0,COUNTIF(C15:AI15,"○")*3+COUNTIF(C15:AI15,"△")*1)</f>
        <v>16</v>
      </c>
      <c r="AK15" s="21"/>
      <c r="AL15" s="21">
        <f>IF($AJ15="","",SUM(C16,F16,I16,L16,AD16,R16,U16,X16,AA16,AG16,))</f>
        <v>20</v>
      </c>
      <c r="AM15" s="21"/>
      <c r="AN15" s="21">
        <f>IF($AJ15="","",SUM(E16,H16,K16,N16,AF16,T16,W16,Z16,AC16,AI16,))</f>
        <v>13</v>
      </c>
      <c r="AO15" s="21"/>
      <c r="AP15" s="21">
        <f>IF($AJ15="","",AL15-AN15)</f>
        <v>7</v>
      </c>
      <c r="AQ15" s="21"/>
      <c r="AR15" s="21">
        <f>IF($AT15="","",RANK(AT15,$AT$7:$AT$28))</f>
        <v>5</v>
      </c>
      <c r="AS15" s="20"/>
      <c r="AT15" s="4">
        <f>IF($AJ15="","",AJ15*10^9+AP15*10^6+AL15*10^3-AN15)</f>
        <v>16007019987</v>
      </c>
    </row>
    <row r="16" spans="2:46" ht="17.25" customHeight="1" x14ac:dyDescent="0.45">
      <c r="B16" s="30"/>
      <c r="C16" s="39">
        <f>IF(Q8="","",Q8)</f>
        <v>0</v>
      </c>
      <c r="D16" s="32" t="s">
        <v>1</v>
      </c>
      <c r="E16" s="37">
        <f>IF(O8="","",O8)</f>
        <v>1</v>
      </c>
      <c r="F16" s="38">
        <f>IF(Q10="","",Q10)</f>
        <v>1</v>
      </c>
      <c r="G16" s="32" t="s">
        <v>1</v>
      </c>
      <c r="H16" s="37">
        <f>IF(O10="","",O10)</f>
        <v>2</v>
      </c>
      <c r="I16" s="38" t="str">
        <f>IF(Q12="","",Q12)</f>
        <v/>
      </c>
      <c r="J16" s="32" t="s">
        <v>1</v>
      </c>
      <c r="K16" s="37" t="str">
        <f>IF(O12="","",O12)</f>
        <v/>
      </c>
      <c r="L16" s="38">
        <f>IF(Q14="","",Q14)</f>
        <v>5</v>
      </c>
      <c r="M16" s="32" t="s">
        <v>1</v>
      </c>
      <c r="N16" s="37">
        <f>IF(O14="","",O14)</f>
        <v>3</v>
      </c>
      <c r="O16" s="36"/>
      <c r="P16" s="35"/>
      <c r="Q16" s="34"/>
      <c r="R16" s="33">
        <v>2</v>
      </c>
      <c r="S16" s="32" t="s">
        <v>1</v>
      </c>
      <c r="T16" s="57">
        <v>4</v>
      </c>
      <c r="U16" s="33">
        <v>1</v>
      </c>
      <c r="V16" s="32" t="s">
        <v>1</v>
      </c>
      <c r="W16" s="57">
        <v>1</v>
      </c>
      <c r="X16" s="33">
        <v>4</v>
      </c>
      <c r="Y16" s="32" t="s">
        <v>1</v>
      </c>
      <c r="Z16" s="57">
        <v>1</v>
      </c>
      <c r="AA16" s="33">
        <v>3</v>
      </c>
      <c r="AB16" s="32" t="s">
        <v>1</v>
      </c>
      <c r="AC16" s="57">
        <v>1</v>
      </c>
      <c r="AD16" s="33">
        <v>3</v>
      </c>
      <c r="AE16" s="32" t="s">
        <v>1</v>
      </c>
      <c r="AF16" s="57">
        <v>0</v>
      </c>
      <c r="AG16" s="33">
        <v>1</v>
      </c>
      <c r="AH16" s="32" t="s">
        <v>1</v>
      </c>
      <c r="AI16" s="31">
        <v>0</v>
      </c>
      <c r="AJ16" s="22"/>
      <c r="AK16" s="21"/>
      <c r="AL16" s="21"/>
      <c r="AM16" s="21"/>
      <c r="AN16" s="21"/>
      <c r="AO16" s="21"/>
      <c r="AP16" s="21"/>
      <c r="AQ16" s="21"/>
      <c r="AR16" s="21"/>
      <c r="AS16" s="20"/>
      <c r="AT16" s="4" t="str">
        <f>IF($AJ16="","",AJ16*10^9+AP16*10^6+AL16*10^3-AN16)</f>
        <v/>
      </c>
    </row>
    <row r="17" spans="2:46" ht="17.25" customHeight="1" x14ac:dyDescent="0.45">
      <c r="B17" s="30" t="s">
        <v>7</v>
      </c>
      <c r="C17" s="6"/>
      <c r="D17" s="7" t="str">
        <f>IF(C18="","",IF(C18-E18&gt;0,"○",IF(C18-E18=0,"△","●")))</f>
        <v>●</v>
      </c>
      <c r="E17" s="43"/>
      <c r="F17" s="44"/>
      <c r="G17" s="7" t="str">
        <f>IF(F18="","",IF(F18-H18&gt;0,"○",IF(F18-H18=0,"△","●")))</f>
        <v>○</v>
      </c>
      <c r="H17" s="43"/>
      <c r="I17" s="44"/>
      <c r="J17" s="7" t="str">
        <f>IF(I18="","",IF(I18-K18&gt;0,"○",IF(I18-K18=0,"△","●")))</f>
        <v>○</v>
      </c>
      <c r="K17" s="43"/>
      <c r="L17" s="44"/>
      <c r="M17" s="7" t="str">
        <f>IF(L18="","",IF(L18-N18&gt;0,"○",IF(L18-N18=0,"△","●")))</f>
        <v>○</v>
      </c>
      <c r="N17" s="43"/>
      <c r="O17" s="28"/>
      <c r="P17" s="27" t="str">
        <f>IF(O18="","",IF(O18-Q18&gt;0,"○",IF(O18-Q18=0,"△","●")))</f>
        <v>○</v>
      </c>
      <c r="Q17" s="45"/>
      <c r="R17" s="25"/>
      <c r="S17" s="24"/>
      <c r="T17" s="56"/>
      <c r="U17" s="60"/>
      <c r="V17" s="53" t="str">
        <f>IF(ISBLANK(U18),"",IF(U18-W18&gt;0,"○",IF(U18-W18=0,"△","●")))</f>
        <v/>
      </c>
      <c r="W17" s="59"/>
      <c r="X17" s="54"/>
      <c r="Y17" s="53" t="str">
        <f>IF(ISBLANK(X18),"",IF(X18-Z18&gt;0,"○",IF(X18-Z18=0,"△","●")))</f>
        <v>●</v>
      </c>
      <c r="Z17" s="55"/>
      <c r="AA17" s="54"/>
      <c r="AB17" s="53" t="str">
        <f>IF(ISBLANK(AA18),"",IF(AA18-AC18&gt;0,"○",IF(AA18-AC18=0,"△","●")))</f>
        <v>○</v>
      </c>
      <c r="AC17" s="55"/>
      <c r="AD17" s="54"/>
      <c r="AE17" s="53" t="str">
        <f>IF(ISBLANK(AD18),"",IF(AD18-AF18&gt;0,"○",IF(AD18-AF18=0,"△","●")))</f>
        <v>△</v>
      </c>
      <c r="AF17" s="55"/>
      <c r="AG17" s="54"/>
      <c r="AH17" s="53" t="str">
        <f>IF(ISBLANK(AG18),"",IF(AG18-AI18&gt;0,"○",IF(AG18-AI18=0,"△","●")))</f>
        <v>○</v>
      </c>
      <c r="AI17" s="52"/>
      <c r="AJ17" s="22">
        <f>IF(COUNTBLANK(C17:AI17)=36,0,COUNTIF(C17:AI17,"○")*3+COUNTIF(C17:AI17,"△")*1)</f>
        <v>19</v>
      </c>
      <c r="AK17" s="21"/>
      <c r="AL17" s="21">
        <f>IF($AJ17="","",SUM(C18,F18,I18,L18,O18,AD18,U18,X18,AA18,AG18,))</f>
        <v>23</v>
      </c>
      <c r="AM17" s="21"/>
      <c r="AN17" s="21">
        <f>IF($AJ17="","",SUM(E18,H18,K18,N18,Q18,AF18,W18,Z18,AC18,AI18,))</f>
        <v>13</v>
      </c>
      <c r="AO17" s="21"/>
      <c r="AP17" s="21">
        <f>IF($AJ17="","",AL17-AN17)</f>
        <v>10</v>
      </c>
      <c r="AQ17" s="21"/>
      <c r="AR17" s="21">
        <f>IF($AT17="","",RANK(AT17,$AT$7:$AT$28))</f>
        <v>2</v>
      </c>
      <c r="AS17" s="20"/>
      <c r="AT17" s="4">
        <f>IF($AJ17="","",AJ17*10^9+AP17*10^6+AL17*10^3-AN17)</f>
        <v>19010022987</v>
      </c>
    </row>
    <row r="18" spans="2:46" ht="17.25" customHeight="1" x14ac:dyDescent="0.45">
      <c r="B18" s="30"/>
      <c r="C18" s="39">
        <f>IF(T8="","",T8)</f>
        <v>0</v>
      </c>
      <c r="D18" s="32" t="s">
        <v>1</v>
      </c>
      <c r="E18" s="37">
        <f>IF(R8="","",R8)</f>
        <v>4</v>
      </c>
      <c r="F18" s="38">
        <f>IF(T10="","",T10)</f>
        <v>6</v>
      </c>
      <c r="G18" s="32" t="s">
        <v>1</v>
      </c>
      <c r="H18" s="37">
        <f>IF(R10="","",R10)</f>
        <v>1</v>
      </c>
      <c r="I18" s="38">
        <f>IF(T12="","",T12)</f>
        <v>1</v>
      </c>
      <c r="J18" s="32" t="s">
        <v>1</v>
      </c>
      <c r="K18" s="37">
        <f>IF(R12="","",R12)</f>
        <v>0</v>
      </c>
      <c r="L18" s="38">
        <f>IF(T14="","",T14)</f>
        <v>4</v>
      </c>
      <c r="M18" s="32" t="s">
        <v>1</v>
      </c>
      <c r="N18" s="37">
        <f>IF(R14="","",R14)</f>
        <v>0</v>
      </c>
      <c r="O18" s="38">
        <f>IF(T16="","",T16)</f>
        <v>4</v>
      </c>
      <c r="P18" s="32" t="s">
        <v>1</v>
      </c>
      <c r="Q18" s="37">
        <f>IF(R16="","",R16)</f>
        <v>2</v>
      </c>
      <c r="R18" s="51"/>
      <c r="S18" s="50"/>
      <c r="T18" s="49"/>
      <c r="U18" s="47"/>
      <c r="V18" s="32" t="s">
        <v>1</v>
      </c>
      <c r="W18" s="48"/>
      <c r="X18" s="47">
        <v>3</v>
      </c>
      <c r="Y18" s="32" t="s">
        <v>1</v>
      </c>
      <c r="Z18" s="48">
        <v>5</v>
      </c>
      <c r="AA18" s="47">
        <v>1</v>
      </c>
      <c r="AB18" s="32" t="s">
        <v>1</v>
      </c>
      <c r="AC18" s="48">
        <v>0</v>
      </c>
      <c r="AD18" s="47">
        <v>1</v>
      </c>
      <c r="AE18" s="32" t="s">
        <v>1</v>
      </c>
      <c r="AF18" s="48">
        <v>1</v>
      </c>
      <c r="AG18" s="47">
        <v>3</v>
      </c>
      <c r="AH18" s="32" t="s">
        <v>1</v>
      </c>
      <c r="AI18" s="46">
        <v>0</v>
      </c>
      <c r="AJ18" s="22"/>
      <c r="AK18" s="21"/>
      <c r="AL18" s="21"/>
      <c r="AM18" s="21"/>
      <c r="AN18" s="21"/>
      <c r="AO18" s="21"/>
      <c r="AP18" s="21"/>
      <c r="AQ18" s="21"/>
      <c r="AR18" s="21"/>
      <c r="AS18" s="20"/>
      <c r="AT18" s="4" t="str">
        <f>IF($AJ18="","",AJ18*10^9+AP18*10^6+AL18*10^3-AN18)</f>
        <v/>
      </c>
    </row>
    <row r="19" spans="2:46" ht="17.25" customHeight="1" x14ac:dyDescent="0.45">
      <c r="B19" s="30" t="s">
        <v>6</v>
      </c>
      <c r="C19" s="6"/>
      <c r="D19" s="7" t="str">
        <f>IF(C20="","",IF(C20-E20&gt;0,"○",IF(C20-E20=0,"△","●")))</f>
        <v>●</v>
      </c>
      <c r="E19" s="43"/>
      <c r="F19" s="44"/>
      <c r="G19" s="7" t="str">
        <f>IF(F20="","",IF(F20-H20&gt;0,"○",IF(F20-H20=0,"△","●")))</f>
        <v>△</v>
      </c>
      <c r="H19" s="43"/>
      <c r="I19" s="44"/>
      <c r="J19" s="7" t="str">
        <f>IF(I20="","",IF(I20-K20&gt;0,"○",IF(I20-K20=0,"△","●")))</f>
        <v>△</v>
      </c>
      <c r="K19" s="43"/>
      <c r="L19" s="44"/>
      <c r="M19" s="7" t="str">
        <f>IF(L20="","",IF(L20-N20&gt;0,"○",IF(L20-N20=0,"△","●")))</f>
        <v>●</v>
      </c>
      <c r="N19" s="43"/>
      <c r="O19" s="44"/>
      <c r="P19" s="7" t="str">
        <f>IF(O20="","",IF(O20-Q20&gt;0,"○",IF(O20-Q20=0,"△","●")))</f>
        <v>△</v>
      </c>
      <c r="Q19" s="43"/>
      <c r="R19" s="44"/>
      <c r="S19" s="7" t="str">
        <f>IF(R20="","",IF(R20-T20&gt;0,"○",IF(R20-T20=0,"△","●")))</f>
        <v/>
      </c>
      <c r="T19" s="43"/>
      <c r="U19" s="36"/>
      <c r="V19" s="35"/>
      <c r="W19" s="34"/>
      <c r="X19" s="42"/>
      <c r="Y19" s="41" t="str">
        <f>IF(ISBLANK(X20),"",IF(X20-Z20&gt;0,"○",IF(X20-Z20=0,"△","●")))</f>
        <v>△</v>
      </c>
      <c r="Z19" s="58"/>
      <c r="AA19" s="42"/>
      <c r="AB19" s="41" t="str">
        <f>IF(ISBLANK(AA20),"",IF(AA20-AC20&gt;0,"○",IF(AA20-AC20=0,"△","●")))</f>
        <v>○</v>
      </c>
      <c r="AC19" s="58"/>
      <c r="AD19" s="42"/>
      <c r="AE19" s="41" t="str">
        <f>IF(ISBLANK(AD20),"",IF(AD20-AF20&gt;0,"○",IF(AD20-AF20=0,"△","●")))</f>
        <v>●</v>
      </c>
      <c r="AF19" s="58"/>
      <c r="AG19" s="42"/>
      <c r="AH19" s="41" t="str">
        <f>IF(ISBLANK(AG20),"",IF(AG20-AI20&gt;0,"○",IF(AG20-AI20=0,"△","●")))</f>
        <v>○</v>
      </c>
      <c r="AI19" s="40"/>
      <c r="AJ19" s="22">
        <f>IF(COUNTBLANK(C19:AI19)=36,0,COUNTIF(C19:AI19,"○")*3+COUNTIF(C19:AI19,"△")*1)</f>
        <v>10</v>
      </c>
      <c r="AK19" s="21"/>
      <c r="AL19" s="21">
        <f>IF($AJ19="","",SUM(C20,F20,I20,L20,O20,R20,AD20,X20,AA20,AG20,))</f>
        <v>5</v>
      </c>
      <c r="AM19" s="21"/>
      <c r="AN19" s="21">
        <f>IF($AJ19="","",SUM(E20,H20,K20,N20,Q20,T20,AF20,Z20,AC20,AI20,))</f>
        <v>9</v>
      </c>
      <c r="AO19" s="21"/>
      <c r="AP19" s="21">
        <f>IF($AJ19="","",AL19-AN19)</f>
        <v>-4</v>
      </c>
      <c r="AQ19" s="21"/>
      <c r="AR19" s="21">
        <f>IF($AT19="","",RANK(AT19,$AT$7:$AT$28))</f>
        <v>7</v>
      </c>
      <c r="AS19" s="20"/>
      <c r="AT19" s="4">
        <f>IF($AJ19="","",AJ19*10^9+AP19*10^6+AL19*10^3-AN19)</f>
        <v>9996004991</v>
      </c>
    </row>
    <row r="20" spans="2:46" ht="17.25" customHeight="1" x14ac:dyDescent="0.45">
      <c r="B20" s="30"/>
      <c r="C20" s="39">
        <f>IF(W8="","",W8)</f>
        <v>0</v>
      </c>
      <c r="D20" s="32" t="s">
        <v>1</v>
      </c>
      <c r="E20" s="37">
        <f>IF(U8="","",U8)</f>
        <v>2</v>
      </c>
      <c r="F20" s="38">
        <f>IF(W10="","",W10)</f>
        <v>1</v>
      </c>
      <c r="G20" s="32" t="s">
        <v>1</v>
      </c>
      <c r="H20" s="37">
        <f>IF(U10="","",U10)</f>
        <v>1</v>
      </c>
      <c r="I20" s="38">
        <f>IF(W12="","",W12)</f>
        <v>0</v>
      </c>
      <c r="J20" s="32" t="s">
        <v>1</v>
      </c>
      <c r="K20" s="37">
        <f>IF(U12="","",U12)</f>
        <v>0</v>
      </c>
      <c r="L20" s="38">
        <f>IF(W14="","",W14)</f>
        <v>1</v>
      </c>
      <c r="M20" s="32" t="s">
        <v>1</v>
      </c>
      <c r="N20" s="37">
        <f>IF(U14="","",U14)</f>
        <v>4</v>
      </c>
      <c r="O20" s="39">
        <f>IF(W16="","",W16)</f>
        <v>1</v>
      </c>
      <c r="P20" s="32" t="s">
        <v>1</v>
      </c>
      <c r="Q20" s="37">
        <f>IF(U16="","",U16)</f>
        <v>1</v>
      </c>
      <c r="R20" s="39" t="str">
        <f>IF(W18="","",W18)</f>
        <v/>
      </c>
      <c r="S20" s="32" t="s">
        <v>1</v>
      </c>
      <c r="T20" s="37" t="str">
        <f>IF(U18="","",U18)</f>
        <v/>
      </c>
      <c r="U20" s="36"/>
      <c r="V20" s="35"/>
      <c r="W20" s="34"/>
      <c r="X20" s="33">
        <v>0</v>
      </c>
      <c r="Y20" s="32" t="s">
        <v>1</v>
      </c>
      <c r="Z20" s="57">
        <v>0</v>
      </c>
      <c r="AA20" s="33">
        <v>1</v>
      </c>
      <c r="AB20" s="32" t="s">
        <v>1</v>
      </c>
      <c r="AC20" s="57">
        <v>0</v>
      </c>
      <c r="AD20" s="33">
        <v>0</v>
      </c>
      <c r="AE20" s="32" t="s">
        <v>1</v>
      </c>
      <c r="AF20" s="57">
        <v>1</v>
      </c>
      <c r="AG20" s="33">
        <v>1</v>
      </c>
      <c r="AH20" s="32" t="s">
        <v>1</v>
      </c>
      <c r="AI20" s="31">
        <v>0</v>
      </c>
      <c r="AJ20" s="22"/>
      <c r="AK20" s="21"/>
      <c r="AL20" s="21"/>
      <c r="AM20" s="21"/>
      <c r="AN20" s="21"/>
      <c r="AO20" s="21"/>
      <c r="AP20" s="21"/>
      <c r="AQ20" s="21"/>
      <c r="AR20" s="21"/>
      <c r="AS20" s="20"/>
      <c r="AT20" s="4" t="str">
        <f>IF($AJ20="","",AJ20*10^9+AP20*10^6+AL20*10^3-AN20)</f>
        <v/>
      </c>
    </row>
    <row r="21" spans="2:46" ht="17.25" customHeight="1" x14ac:dyDescent="0.45">
      <c r="B21" s="30" t="s">
        <v>5</v>
      </c>
      <c r="C21" s="29"/>
      <c r="D21" s="27" t="str">
        <f>IF(C22="","",IF(C22-E22&gt;0,"○",IF(C22-E22=0,"△","●")))</f>
        <v>●</v>
      </c>
      <c r="E21" s="26"/>
      <c r="F21" s="28"/>
      <c r="G21" s="27" t="str">
        <f>IF(F22="","",IF(F22-H22&gt;0,"○",IF(F22-H22=0,"△","●")))</f>
        <v>●</v>
      </c>
      <c r="H21" s="26"/>
      <c r="I21" s="28"/>
      <c r="J21" s="27" t="str">
        <f>IF(I22="","",IF(I22-K22&gt;0,"○",IF(I22-K22=0,"△","●")))</f>
        <v>●</v>
      </c>
      <c r="K21" s="26"/>
      <c r="L21" s="28"/>
      <c r="M21" s="27" t="str">
        <f>IF(L22="","",IF(L22-N22&gt;0,"○",IF(L22-N22=0,"△","●")))</f>
        <v>●</v>
      </c>
      <c r="N21" s="26"/>
      <c r="O21" s="44"/>
      <c r="P21" s="7" t="str">
        <f>IF(O22="","",IF(O22-Q22&gt;0,"○",IF(O22-Q22=0,"△","●")))</f>
        <v>●</v>
      </c>
      <c r="Q21" s="43"/>
      <c r="R21" s="44"/>
      <c r="S21" s="7" t="str">
        <f>IF(R22="","",IF(R22-T22&gt;0,"○",IF(R22-T22=0,"△","●")))</f>
        <v>○</v>
      </c>
      <c r="T21" s="43"/>
      <c r="U21" s="28"/>
      <c r="V21" s="27" t="str">
        <f>IF(U22="","",IF(U22-W22&gt;0,"○",IF(U22-W22=0,"△","●")))</f>
        <v>△</v>
      </c>
      <c r="W21" s="26"/>
      <c r="X21" s="25"/>
      <c r="Y21" s="24"/>
      <c r="Z21" s="56"/>
      <c r="AA21" s="54"/>
      <c r="AB21" s="53" t="str">
        <f>IF(ISBLANK(AA22),"",IF(AA22-AC22&gt;0,"○",IF(AA22-AC22=0,"△","●")))</f>
        <v>●</v>
      </c>
      <c r="AC21" s="55"/>
      <c r="AD21" s="54"/>
      <c r="AE21" s="53" t="str">
        <f>IF(ISBLANK(AD22),"",IF(AD22-AF22&gt;0,"○",IF(AD22-AF22=0,"△","●")))</f>
        <v>●</v>
      </c>
      <c r="AF21" s="55"/>
      <c r="AG21" s="54"/>
      <c r="AH21" s="53" t="str">
        <f>IF(ISBLANK(AG22),"",IF(AG22-AI22&gt;0,"○",IF(AG22-AI22=0,"△","●")))</f>
        <v>○</v>
      </c>
      <c r="AI21" s="52"/>
      <c r="AJ21" s="22">
        <f>IF(COUNTBLANK(C21:AI21)=36,0,COUNTIF(C21:AI21,"○")*3+COUNTIF(C21:AI21,"△")*1)</f>
        <v>7</v>
      </c>
      <c r="AK21" s="21"/>
      <c r="AL21" s="21">
        <f>IF($AJ21="","",SUM(C22,F22,I22,L22,O22,R22,U22,AA22,AD22,AG22,))</f>
        <v>14</v>
      </c>
      <c r="AM21" s="21"/>
      <c r="AN21" s="21">
        <f>IF($AJ21="","",SUM(E22,H22,K22,N22,Q22,T22,W22,AC22,AF22,AI22,))</f>
        <v>33</v>
      </c>
      <c r="AO21" s="21"/>
      <c r="AP21" s="21">
        <f>IF($AJ21="","",AL21-AN21)</f>
        <v>-19</v>
      </c>
      <c r="AQ21" s="21"/>
      <c r="AR21" s="21">
        <f>IF($AT21="","",RANK(AT21,$AT$7:$AT$28))</f>
        <v>9</v>
      </c>
      <c r="AS21" s="20"/>
      <c r="AT21" s="4">
        <f>IF($AJ21="","",AJ21*10^9+AP21*10^6+AL21*10^3-AN21)</f>
        <v>6981013967</v>
      </c>
    </row>
    <row r="22" spans="2:46" ht="17.25" customHeight="1" x14ac:dyDescent="0.45">
      <c r="B22" s="30"/>
      <c r="C22" s="39">
        <f>IF(Z8="","",Z8)</f>
        <v>0</v>
      </c>
      <c r="D22" s="32" t="s">
        <v>1</v>
      </c>
      <c r="E22" s="37">
        <f>IF(X8="","",X8)</f>
        <v>7</v>
      </c>
      <c r="F22" s="38">
        <f>IF(Z10="","",Z10)</f>
        <v>1</v>
      </c>
      <c r="G22" s="32" t="s">
        <v>1</v>
      </c>
      <c r="H22" s="37">
        <f>IF(X10="","",X10)</f>
        <v>3</v>
      </c>
      <c r="I22" s="38">
        <f>IF(Z12="","",Z12)</f>
        <v>0</v>
      </c>
      <c r="J22" s="32" t="s">
        <v>1</v>
      </c>
      <c r="K22" s="37">
        <f>IF(X12="","",X12)</f>
        <v>3</v>
      </c>
      <c r="L22" s="38">
        <f>IF(Z14="","",Z14)</f>
        <v>0</v>
      </c>
      <c r="M22" s="32" t="s">
        <v>1</v>
      </c>
      <c r="N22" s="37">
        <f>IF(X14="","",X14)</f>
        <v>5</v>
      </c>
      <c r="O22" s="39">
        <f>IF(Z16="","",Z16)</f>
        <v>1</v>
      </c>
      <c r="P22" s="32" t="s">
        <v>1</v>
      </c>
      <c r="Q22" s="37">
        <f>IF(X16="","",X16)</f>
        <v>4</v>
      </c>
      <c r="R22" s="39">
        <f>IF(Z18="","",Z18)</f>
        <v>5</v>
      </c>
      <c r="S22" s="32" t="s">
        <v>1</v>
      </c>
      <c r="T22" s="37">
        <f>IF(X18="","",X18)</f>
        <v>3</v>
      </c>
      <c r="U22" s="38">
        <f>IF(Z20="","",Z20)</f>
        <v>0</v>
      </c>
      <c r="V22" s="32" t="s">
        <v>1</v>
      </c>
      <c r="W22" s="37">
        <f>IF(X20="","",X20)</f>
        <v>0</v>
      </c>
      <c r="X22" s="51"/>
      <c r="Y22" s="50"/>
      <c r="Z22" s="49"/>
      <c r="AA22" s="47">
        <v>2</v>
      </c>
      <c r="AB22" s="32" t="s">
        <v>1</v>
      </c>
      <c r="AC22" s="48">
        <v>4</v>
      </c>
      <c r="AD22" s="47">
        <v>1</v>
      </c>
      <c r="AE22" s="32" t="s">
        <v>1</v>
      </c>
      <c r="AF22" s="48">
        <v>4</v>
      </c>
      <c r="AG22" s="47">
        <v>4</v>
      </c>
      <c r="AH22" s="32" t="s">
        <v>1</v>
      </c>
      <c r="AI22" s="46">
        <v>0</v>
      </c>
      <c r="AJ22" s="22"/>
      <c r="AK22" s="21"/>
      <c r="AL22" s="21"/>
      <c r="AM22" s="21"/>
      <c r="AN22" s="21"/>
      <c r="AO22" s="21"/>
      <c r="AP22" s="21"/>
      <c r="AQ22" s="21"/>
      <c r="AR22" s="21"/>
      <c r="AS22" s="20"/>
      <c r="AT22" s="4" t="str">
        <f>IF($AJ22="","",AJ22*10^9+AP22*10^6+AL22*10^3-AN22)</f>
        <v/>
      </c>
    </row>
    <row r="23" spans="2:46" ht="17.25" customHeight="1" x14ac:dyDescent="0.45">
      <c r="B23" s="30" t="s">
        <v>4</v>
      </c>
      <c r="C23" s="29"/>
      <c r="D23" s="27" t="str">
        <f>IF(C24="","",IF(C24-E24&gt;0,"○",IF(C24-E24=0,"△","●")))</f>
        <v>●</v>
      </c>
      <c r="E23" s="26"/>
      <c r="F23" s="28"/>
      <c r="G23" s="27" t="str">
        <f>IF(F24="","",IF(F24-H24&gt;0,"○",IF(F24-H24=0,"△","●")))</f>
        <v>●</v>
      </c>
      <c r="H23" s="26"/>
      <c r="I23" s="28"/>
      <c r="J23" s="27" t="str">
        <f>IF(I24="","",IF(I24-K24&gt;0,"○",IF(I24-K24=0,"△","●")))</f>
        <v>●</v>
      </c>
      <c r="K23" s="26"/>
      <c r="L23" s="28"/>
      <c r="M23" s="27" t="str">
        <f>IF(L24="","",IF(L24-N24&gt;0,"○",IF(L24-N24=0,"△","●")))</f>
        <v>●</v>
      </c>
      <c r="N23" s="26"/>
      <c r="O23" s="44"/>
      <c r="P23" s="7" t="str">
        <f>IF(O24="","",IF(O24-Q24&gt;0,"○",IF(O24-Q24=0,"△","●")))</f>
        <v>●</v>
      </c>
      <c r="Q23" s="43"/>
      <c r="R23" s="44"/>
      <c r="S23" s="7" t="str">
        <f>IF(R24="","",IF(R24-T24&gt;0,"○",IF(R24-T24=0,"△","●")))</f>
        <v>●</v>
      </c>
      <c r="T23" s="43"/>
      <c r="U23" s="28"/>
      <c r="V23" s="27" t="str">
        <f>IF(U24="","",IF(U24-W24&gt;0,"○",IF(U24-W24=0,"△","●")))</f>
        <v>●</v>
      </c>
      <c r="W23" s="26"/>
      <c r="X23" s="28"/>
      <c r="Y23" s="27" t="str">
        <f>IF(X24="","",IF(X24-Z24&gt;0,"○",IF(X24-Z24=0,"△","●")))</f>
        <v>○</v>
      </c>
      <c r="Z23" s="26"/>
      <c r="AA23" s="25"/>
      <c r="AB23" s="24"/>
      <c r="AC23" s="56"/>
      <c r="AD23" s="54"/>
      <c r="AE23" s="53" t="str">
        <f>IF(ISBLANK(AD24),"",IF(AD24-AF24&gt;0,"○",IF(AD24-AF24=0,"△","●")))</f>
        <v/>
      </c>
      <c r="AF23" s="55"/>
      <c r="AG23" s="54"/>
      <c r="AH23" s="53" t="str">
        <f>IF(ISBLANK(AG24),"",IF(AG24-AI24&gt;0,"○",IF(AG24-AI24=0,"△","●")))</f>
        <v>△</v>
      </c>
      <c r="AI23" s="52"/>
      <c r="AJ23" s="22">
        <f>IF(COUNTBLANK(C23:AI23)=36,0,COUNTIF(C23:AI23,"○")*3+COUNTIF(C23:AI23,"△")*1)</f>
        <v>4</v>
      </c>
      <c r="AK23" s="21"/>
      <c r="AL23" s="21">
        <f>IF($AJ23="","",SUM(C24,F24,I24,L24,O24,R24,U24,X24,AD24,AG24,))</f>
        <v>6</v>
      </c>
      <c r="AM23" s="21"/>
      <c r="AN23" s="21">
        <f>IF($AJ23="","",SUM(E24,H24,K24,N24,Q24,T24,W24,Z24,AF24,AI24,))</f>
        <v>26</v>
      </c>
      <c r="AO23" s="21"/>
      <c r="AP23" s="21">
        <f>IF($AJ23="","",AL23-AN23)</f>
        <v>-20</v>
      </c>
      <c r="AQ23" s="21"/>
      <c r="AR23" s="21">
        <f>IF($AT23="","",RANK(AT23,$AT$7:$AT$28))</f>
        <v>10</v>
      </c>
      <c r="AS23" s="20"/>
      <c r="AT23" s="4">
        <f>IF($AJ23="","",AJ23*10^9+AP23*10^6+AL23*10^3-AN23)</f>
        <v>3980005974</v>
      </c>
    </row>
    <row r="24" spans="2:46" ht="17.25" customHeight="1" x14ac:dyDescent="0.45">
      <c r="B24" s="30"/>
      <c r="C24" s="39">
        <f>IF(AC8="","",AC8)</f>
        <v>0</v>
      </c>
      <c r="D24" s="32" t="s">
        <v>1</v>
      </c>
      <c r="E24" s="37">
        <f>IF(AA8="","",AA8)</f>
        <v>7</v>
      </c>
      <c r="F24" s="38">
        <f>IF(AC10="","",AC10)</f>
        <v>0</v>
      </c>
      <c r="G24" s="32" t="s">
        <v>1</v>
      </c>
      <c r="H24" s="37">
        <f>IF(AA10="","",AA10)</f>
        <v>6</v>
      </c>
      <c r="I24" s="38">
        <f>IF(AC12="","",AC12)</f>
        <v>1</v>
      </c>
      <c r="J24" s="32" t="s">
        <v>1</v>
      </c>
      <c r="K24" s="37">
        <f>IF(AA12="","",AA12)</f>
        <v>3</v>
      </c>
      <c r="L24" s="38">
        <f>IF(AC14="","",AC14)</f>
        <v>0</v>
      </c>
      <c r="M24" s="32" t="s">
        <v>1</v>
      </c>
      <c r="N24" s="37">
        <f>IF(AA14="","",AA14)</f>
        <v>3</v>
      </c>
      <c r="O24" s="39">
        <f>IF(AC16="","",AC16)</f>
        <v>1</v>
      </c>
      <c r="P24" s="32" t="s">
        <v>1</v>
      </c>
      <c r="Q24" s="37">
        <f>IF(AA16="","",AA16)</f>
        <v>3</v>
      </c>
      <c r="R24" s="39">
        <f>IF(AC18="","",AC18)</f>
        <v>0</v>
      </c>
      <c r="S24" s="32" t="s">
        <v>1</v>
      </c>
      <c r="T24" s="37">
        <f>IF(AA18="","",AA18)</f>
        <v>1</v>
      </c>
      <c r="U24" s="38">
        <f>IF(AC20="","",AC20)</f>
        <v>0</v>
      </c>
      <c r="V24" s="32" t="s">
        <v>1</v>
      </c>
      <c r="W24" s="37">
        <f>IF(AA20="","",AA20)</f>
        <v>1</v>
      </c>
      <c r="X24" s="44">
        <f>IF(AC22="","",AC22)</f>
        <v>4</v>
      </c>
      <c r="Y24" s="7" t="s">
        <v>1</v>
      </c>
      <c r="Z24" s="43">
        <f>IF(AA22="","",AA22)</f>
        <v>2</v>
      </c>
      <c r="AA24" s="51"/>
      <c r="AB24" s="50"/>
      <c r="AC24" s="49"/>
      <c r="AD24" s="47"/>
      <c r="AE24" s="32" t="s">
        <v>1</v>
      </c>
      <c r="AF24" s="48"/>
      <c r="AG24" s="47">
        <v>0</v>
      </c>
      <c r="AH24" s="32" t="s">
        <v>1</v>
      </c>
      <c r="AI24" s="46">
        <v>0</v>
      </c>
      <c r="AJ24" s="22"/>
      <c r="AK24" s="21"/>
      <c r="AL24" s="21"/>
      <c r="AM24" s="21"/>
      <c r="AN24" s="21"/>
      <c r="AO24" s="21"/>
      <c r="AP24" s="21"/>
      <c r="AQ24" s="21"/>
      <c r="AR24" s="21"/>
      <c r="AS24" s="20"/>
      <c r="AT24" s="4" t="str">
        <f>IF($AJ24="","",AJ24*10^9+AP24*10^6+AL24*10^3-AN24)</f>
        <v/>
      </c>
    </row>
    <row r="25" spans="2:46" ht="17.25" customHeight="1" x14ac:dyDescent="0.45">
      <c r="B25" s="30" t="s">
        <v>3</v>
      </c>
      <c r="C25" s="29"/>
      <c r="D25" s="27" t="str">
        <f>IF(C26="","",IF(C26-E26&gt;0,"○",IF(C26-E26=0,"△","●")))</f>
        <v>●</v>
      </c>
      <c r="E25" s="45"/>
      <c r="F25" s="28"/>
      <c r="G25" s="27" t="str">
        <f>IF(F26="","",IF(F26-H26&gt;0,"○",IF(F26-H26=0,"△","●")))</f>
        <v>●</v>
      </c>
      <c r="H25" s="26"/>
      <c r="I25" s="28"/>
      <c r="J25" s="27" t="str">
        <f>IF(I26="","",IF(I26-K26&gt;0,"○",IF(I26-K26=0,"△","●")))</f>
        <v>●</v>
      </c>
      <c r="K25" s="26"/>
      <c r="L25" s="28"/>
      <c r="M25" s="27" t="str">
        <f>IF(L26="","",IF(L26-N26&gt;0,"○",IF(L26-N26=0,"△","●")))</f>
        <v>●</v>
      </c>
      <c r="N25" s="26"/>
      <c r="O25" s="44"/>
      <c r="P25" s="7" t="str">
        <f>IF(O26="","",IF(O26-Q26&gt;0,"○",IF(O26-Q26=0,"△","●")))</f>
        <v>●</v>
      </c>
      <c r="Q25" s="43"/>
      <c r="R25" s="44"/>
      <c r="S25" s="7" t="str">
        <f>IF(R26="","",IF(R26-T26&gt;0,"○",IF(R26-T26=0,"△","●")))</f>
        <v>△</v>
      </c>
      <c r="T25" s="43"/>
      <c r="U25" s="44"/>
      <c r="V25" s="7" t="str">
        <f>IF(U26="","",IF(U26-W26&gt;0,"○",IF(U26-W26=0,"△","●")))</f>
        <v>○</v>
      </c>
      <c r="W25" s="43"/>
      <c r="X25" s="28"/>
      <c r="Y25" s="27" t="str">
        <f>IF(X26="","",IF(X26-Z26&gt;0,"○",IF(X26-Z26=0,"△","●")))</f>
        <v>○</v>
      </c>
      <c r="Z25" s="26"/>
      <c r="AA25" s="44"/>
      <c r="AB25" s="7" t="str">
        <f>IF(AA26="","",IF(AA26-AC26&gt;0,"○",IF(AA26-AC26=0,"△","●")))</f>
        <v/>
      </c>
      <c r="AC25" s="43"/>
      <c r="AD25" s="36"/>
      <c r="AE25" s="35"/>
      <c r="AF25" s="34"/>
      <c r="AG25" s="42"/>
      <c r="AH25" s="41" t="str">
        <f>IF(ISBLANK(AG26),"",IF(AG26-AI26&gt;0,"○",IF(AG26-AI26=0,"△","●")))</f>
        <v>○</v>
      </c>
      <c r="AI25" s="40"/>
      <c r="AJ25" s="22">
        <f>IF(COUNTBLANK(C25:AI25)=36,0,COUNTIF(C25:AI25,"○")*3+COUNTIF(C25:AI25,"△")*1)</f>
        <v>10</v>
      </c>
      <c r="AK25" s="21"/>
      <c r="AL25" s="21">
        <f>IF($AJ25="","",SUM(C26,F26,I26,L26,O26,R26,U26,X26,AA26,AG26,))</f>
        <v>10</v>
      </c>
      <c r="AM25" s="21"/>
      <c r="AN25" s="21">
        <f>IF($AJ25="","",SUM(E26,H26,K26,N26,Q26,T26,W26,Z26,AC26,AI26,))</f>
        <v>22</v>
      </c>
      <c r="AO25" s="21"/>
      <c r="AP25" s="21">
        <f>IF($AJ25="","",AL25-AN25)</f>
        <v>-12</v>
      </c>
      <c r="AQ25" s="21"/>
      <c r="AR25" s="21">
        <f>IF($AT25="","",RANK(AT25,$AT$7:$AT$28))</f>
        <v>8</v>
      </c>
      <c r="AS25" s="20"/>
      <c r="AT25" s="4">
        <f>IF($AJ25="","",AJ25*10^9+AP25*10^6+AL25*10^3-AN25)</f>
        <v>9988009978</v>
      </c>
    </row>
    <row r="26" spans="2:46" ht="18" customHeight="1" x14ac:dyDescent="0.45">
      <c r="B26" s="30"/>
      <c r="C26" s="39">
        <f>IF(AF8="","",AF8)</f>
        <v>0</v>
      </c>
      <c r="D26" s="32" t="s">
        <v>1</v>
      </c>
      <c r="E26" s="37">
        <f>IF(AD8="","",AD8)</f>
        <v>5</v>
      </c>
      <c r="F26" s="38">
        <f>IF(AF10="","",AF10)</f>
        <v>0</v>
      </c>
      <c r="G26" s="32" t="s">
        <v>1</v>
      </c>
      <c r="H26" s="37">
        <f>IF(AD10="","",AD10)</f>
        <v>3</v>
      </c>
      <c r="I26" s="38">
        <f>IF(AF12="","",AF12)</f>
        <v>0</v>
      </c>
      <c r="J26" s="32" t="s">
        <v>1</v>
      </c>
      <c r="K26" s="37">
        <f>IF(AD12="","",AD12)</f>
        <v>3</v>
      </c>
      <c r="L26" s="38">
        <f>IF(AF14="","",AF14)</f>
        <v>0</v>
      </c>
      <c r="M26" s="32" t="s">
        <v>1</v>
      </c>
      <c r="N26" s="37">
        <f>IF(AD14="","",AD14)</f>
        <v>5</v>
      </c>
      <c r="O26" s="38">
        <f>IF(AF16="","",AF16)</f>
        <v>0</v>
      </c>
      <c r="P26" s="32" t="s">
        <v>1</v>
      </c>
      <c r="Q26" s="37">
        <f>IF(AD16="","",AD16)</f>
        <v>3</v>
      </c>
      <c r="R26" s="38">
        <f>IF(AF18="","",AF18)</f>
        <v>1</v>
      </c>
      <c r="S26" s="32" t="s">
        <v>1</v>
      </c>
      <c r="T26" s="37">
        <f>IF(AD18="","",AD18)</f>
        <v>1</v>
      </c>
      <c r="U26" s="38">
        <f>IF(AF20="","",AF20)</f>
        <v>1</v>
      </c>
      <c r="V26" s="32" t="s">
        <v>1</v>
      </c>
      <c r="W26" s="37">
        <f>IF(AD20="","",AD20)</f>
        <v>0</v>
      </c>
      <c r="X26" s="38">
        <f>IF(AF22="","",AF22)</f>
        <v>4</v>
      </c>
      <c r="Y26" s="32" t="s">
        <v>1</v>
      </c>
      <c r="Z26" s="37">
        <f>IF(AD22="","",AD22)</f>
        <v>1</v>
      </c>
      <c r="AA26" s="38" t="str">
        <f>IF(AF24="","",AF24)</f>
        <v/>
      </c>
      <c r="AB26" s="32" t="s">
        <v>1</v>
      </c>
      <c r="AC26" s="37" t="str">
        <f>IF(AD24="","",AD24)</f>
        <v/>
      </c>
      <c r="AD26" s="36"/>
      <c r="AE26" s="35"/>
      <c r="AF26" s="34"/>
      <c r="AG26" s="33">
        <v>4</v>
      </c>
      <c r="AH26" s="32" t="s">
        <v>1</v>
      </c>
      <c r="AI26" s="31">
        <v>1</v>
      </c>
      <c r="AJ26" s="22"/>
      <c r="AK26" s="21"/>
      <c r="AL26" s="21"/>
      <c r="AM26" s="21"/>
      <c r="AN26" s="21"/>
      <c r="AO26" s="21"/>
      <c r="AP26" s="21"/>
      <c r="AQ26" s="21"/>
      <c r="AR26" s="21"/>
      <c r="AS26" s="20"/>
      <c r="AT26" s="4" t="str">
        <f>IF($AJ26="","",AJ26*10^9+AP26*10^6+AL26*10^3-AN26)</f>
        <v/>
      </c>
    </row>
    <row r="27" spans="2:46" ht="17.25" customHeight="1" x14ac:dyDescent="0.45">
      <c r="B27" s="30" t="s">
        <v>2</v>
      </c>
      <c r="C27" s="29"/>
      <c r="D27" s="27" t="str">
        <f>IF(C28="","",IF(C28-E28&gt;0,"○",IF(C28-E28=0,"△","●")))</f>
        <v>●</v>
      </c>
      <c r="E27" s="26"/>
      <c r="F27" s="28"/>
      <c r="G27" s="27" t="str">
        <f>IF(F28="","",IF(F28-H28&gt;0,"○",IF(F28-H28=0,"△","●")))</f>
        <v>○</v>
      </c>
      <c r="H27" s="26"/>
      <c r="I27" s="28"/>
      <c r="J27" s="27" t="str">
        <f>IF(I28="","",IF(I28-K28&gt;0,"○",IF(I28-K28=0,"△","●")))</f>
        <v>●</v>
      </c>
      <c r="K27" s="26"/>
      <c r="L27" s="28"/>
      <c r="M27" s="27" t="str">
        <f>IF(L28="","",IF(L28-N28&gt;0,"○",IF(L28-N28=0,"△","●")))</f>
        <v>●</v>
      </c>
      <c r="N27" s="26"/>
      <c r="O27" s="28"/>
      <c r="P27" s="27" t="str">
        <f>IF(O28="","",IF(O28-Q28&gt;0,"○",IF(O28-Q28=0,"△","●")))</f>
        <v>●</v>
      </c>
      <c r="Q27" s="26"/>
      <c r="R27" s="28"/>
      <c r="S27" s="27" t="str">
        <f>IF(R28="","",IF(R28-T28&gt;0,"○",IF(R28-T28=0,"△","●")))</f>
        <v>●</v>
      </c>
      <c r="T27" s="26"/>
      <c r="U27" s="28"/>
      <c r="V27" s="27" t="str">
        <f>IF(U28="","",IF(U28-W28&gt;0,"○",IF(U28-W28=0,"△","●")))</f>
        <v>●</v>
      </c>
      <c r="W27" s="26"/>
      <c r="X27" s="28"/>
      <c r="Y27" s="27" t="str">
        <f>IF(X28="","",IF(X28-Z28&gt;0,"○",IF(X28-Z28=0,"△","●")))</f>
        <v>●</v>
      </c>
      <c r="Z27" s="26"/>
      <c r="AA27" s="28"/>
      <c r="AB27" s="27" t="str">
        <f>IF(AA28="","",IF(AA28-AC28&gt;0,"○",IF(AA28-AC28=0,"△","●")))</f>
        <v>△</v>
      </c>
      <c r="AC27" s="26"/>
      <c r="AD27" s="28"/>
      <c r="AE27" s="27" t="str">
        <f>IF(AD28="","",IF(AD28-AF28&gt;0,"○",IF(AD28-AF28=0,"△","●")))</f>
        <v>●</v>
      </c>
      <c r="AF27" s="26"/>
      <c r="AG27" s="25"/>
      <c r="AH27" s="24"/>
      <c r="AI27" s="23"/>
      <c r="AJ27" s="22">
        <f>IF(COUNTBLANK(C27:AI27)=36,0,COUNTIF(C27:AI27,"○")*3+COUNTIF(C27:AI27,"△")*1)</f>
        <v>4</v>
      </c>
      <c r="AK27" s="21"/>
      <c r="AL27" s="21">
        <f>IF($AJ27="","",SUM(C28,F28,I28,L28,O28,R28,U28,X28,AA28,AD28,))</f>
        <v>3</v>
      </c>
      <c r="AM27" s="21"/>
      <c r="AN27" s="21">
        <f>IF($AJ27="","",SUM(E28,H28,K28,N28,Q28,T28,W28,Z28,AC28,AF28,))</f>
        <v>33</v>
      </c>
      <c r="AO27" s="21"/>
      <c r="AP27" s="21">
        <f>IF($AJ27="","",AL27-AN27)</f>
        <v>-30</v>
      </c>
      <c r="AQ27" s="21"/>
      <c r="AR27" s="21">
        <f>IF($AT27="","",RANK(AT27,$AT$7:$AT$28))</f>
        <v>11</v>
      </c>
      <c r="AS27" s="20"/>
      <c r="AT27" s="4">
        <f>IF($AJ27="","",AJ27*10^9+AP27*10^6+AL27*10^3-AN27)</f>
        <v>3970002967</v>
      </c>
    </row>
    <row r="28" spans="2:46" ht="18" customHeight="1" thickBot="1" x14ac:dyDescent="0.5">
      <c r="B28" s="19"/>
      <c r="C28" s="18">
        <f>IF(AI8="","",AI8)</f>
        <v>1</v>
      </c>
      <c r="D28" s="16" t="s">
        <v>1</v>
      </c>
      <c r="E28" s="15">
        <f>IF(AG8="","",AG8)</f>
        <v>10</v>
      </c>
      <c r="F28" s="17">
        <f>IF(AI10="","",AI10)</f>
        <v>1</v>
      </c>
      <c r="G28" s="16" t="s">
        <v>1</v>
      </c>
      <c r="H28" s="15">
        <f>IF(AG10="","",AG10)</f>
        <v>0</v>
      </c>
      <c r="I28" s="17">
        <f>IF(AI12="","",AI12)</f>
        <v>0</v>
      </c>
      <c r="J28" s="16" t="s">
        <v>1</v>
      </c>
      <c r="K28" s="15">
        <f>IF(AG12="","",AG12)</f>
        <v>2</v>
      </c>
      <c r="L28" s="17">
        <f>IF(AI14="","",AI14)</f>
        <v>0</v>
      </c>
      <c r="M28" s="16" t="s">
        <v>1</v>
      </c>
      <c r="N28" s="15">
        <f>IF(AG14="","",AG14)</f>
        <v>8</v>
      </c>
      <c r="O28" s="18">
        <f>IF(AI16="","",AI16)</f>
        <v>0</v>
      </c>
      <c r="P28" s="16" t="s">
        <v>1</v>
      </c>
      <c r="Q28" s="15">
        <f>IF(AG16="","",AG16)</f>
        <v>1</v>
      </c>
      <c r="R28" s="17">
        <f>IF(AI18="","",AI18)</f>
        <v>0</v>
      </c>
      <c r="S28" s="16" t="s">
        <v>1</v>
      </c>
      <c r="T28" s="15">
        <f>IF(AG18="","",AG18)</f>
        <v>3</v>
      </c>
      <c r="U28" s="17">
        <f>IF(AI20="","",AI20)</f>
        <v>0</v>
      </c>
      <c r="V28" s="16" t="s">
        <v>1</v>
      </c>
      <c r="W28" s="15">
        <f>IF(AG20="","",AG20)</f>
        <v>1</v>
      </c>
      <c r="X28" s="17">
        <f>IF(AI22="","",AI22)</f>
        <v>0</v>
      </c>
      <c r="Y28" s="16" t="s">
        <v>1</v>
      </c>
      <c r="Z28" s="15">
        <f>IF(AG22="","",AG22)</f>
        <v>4</v>
      </c>
      <c r="AA28" s="17">
        <f>IF(AI24="","",AI24)</f>
        <v>0</v>
      </c>
      <c r="AB28" s="16" t="s">
        <v>1</v>
      </c>
      <c r="AC28" s="15">
        <f>IF(AG24="","",AG24)</f>
        <v>0</v>
      </c>
      <c r="AD28" s="17">
        <f>IF(AI26="","",AI26)</f>
        <v>1</v>
      </c>
      <c r="AE28" s="16" t="s">
        <v>1</v>
      </c>
      <c r="AF28" s="15">
        <f>IF(AG26="","",AG26)</f>
        <v>4</v>
      </c>
      <c r="AG28" s="14"/>
      <c r="AH28" s="13"/>
      <c r="AI28" s="12"/>
      <c r="AJ28" s="11"/>
      <c r="AK28" s="10"/>
      <c r="AL28" s="10"/>
      <c r="AM28" s="10"/>
      <c r="AN28" s="10"/>
      <c r="AO28" s="10"/>
      <c r="AP28" s="10"/>
      <c r="AQ28" s="10"/>
      <c r="AR28" s="10"/>
      <c r="AS28" s="9"/>
      <c r="AT28" s="4" t="str">
        <f>IF($AJ28="","",AJ28*10^9+AP28*10^6+AL28*10^3-AN28)</f>
        <v/>
      </c>
    </row>
    <row r="29" spans="2:46" ht="18" customHeight="1" x14ac:dyDescent="0.45">
      <c r="B29" s="8"/>
      <c r="C29" s="6"/>
      <c r="D29" s="7"/>
      <c r="E29" s="6"/>
      <c r="F29" s="6"/>
      <c r="G29" s="7"/>
      <c r="H29" s="6"/>
      <c r="I29" s="6"/>
      <c r="J29" s="7"/>
      <c r="K29" s="6"/>
      <c r="L29" s="6"/>
      <c r="M29" s="7"/>
      <c r="N29" s="6"/>
      <c r="O29" s="6"/>
      <c r="P29" s="7"/>
      <c r="Q29" s="6"/>
      <c r="R29" s="6"/>
      <c r="S29" s="7"/>
      <c r="T29" s="6"/>
      <c r="U29" s="6"/>
      <c r="V29" s="7"/>
      <c r="W29" s="6"/>
      <c r="X29" s="6"/>
      <c r="Y29" s="7"/>
      <c r="Z29" s="6"/>
      <c r="AA29" s="6"/>
      <c r="AB29" s="7"/>
      <c r="AC29" s="6"/>
      <c r="AD29" s="6"/>
      <c r="AE29" s="7"/>
      <c r="AF29" s="6"/>
      <c r="AG29" s="6"/>
      <c r="AH29" s="7"/>
      <c r="AI29" s="6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4"/>
    </row>
    <row r="30" spans="2:46" ht="21.6" x14ac:dyDescent="0.45">
      <c r="X30" s="3"/>
    </row>
    <row r="33" spans="4:5" x14ac:dyDescent="0.45">
      <c r="D33" s="2"/>
      <c r="E33" s="1" t="s">
        <v>0</v>
      </c>
    </row>
  </sheetData>
  <mergeCells count="82">
    <mergeCell ref="R6:T6"/>
    <mergeCell ref="C6:E6"/>
    <mergeCell ref="F6:H6"/>
    <mergeCell ref="I6:K6"/>
    <mergeCell ref="L6:N6"/>
    <mergeCell ref="O6:Q6"/>
    <mergeCell ref="AR6:AS6"/>
    <mergeCell ref="U6:W6"/>
    <mergeCell ref="X6:Z6"/>
    <mergeCell ref="AA6:AC6"/>
    <mergeCell ref="AD6:AF6"/>
    <mergeCell ref="AG6:AI6"/>
    <mergeCell ref="AN7:AO8"/>
    <mergeCell ref="AP7:AQ8"/>
    <mergeCell ref="AL11:AM12"/>
    <mergeCell ref="AJ6:AK6"/>
    <mergeCell ref="AL6:AM6"/>
    <mergeCell ref="AN6:AO6"/>
    <mergeCell ref="AN11:AO12"/>
    <mergeCell ref="AP6:AQ6"/>
    <mergeCell ref="AR7:AS8"/>
    <mergeCell ref="B9:B10"/>
    <mergeCell ref="AJ9:AK10"/>
    <mergeCell ref="AL9:AM10"/>
    <mergeCell ref="AN9:AO10"/>
    <mergeCell ref="AP9:AQ10"/>
    <mergeCell ref="AR9:AS10"/>
    <mergeCell ref="B7:B8"/>
    <mergeCell ref="AJ7:AK8"/>
    <mergeCell ref="AL7:AM8"/>
    <mergeCell ref="AL15:AM16"/>
    <mergeCell ref="AN15:AO16"/>
    <mergeCell ref="AP15:AQ16"/>
    <mergeCell ref="AR11:AS12"/>
    <mergeCell ref="B11:B12"/>
    <mergeCell ref="AJ11:AK12"/>
    <mergeCell ref="AP11:AQ12"/>
    <mergeCell ref="AR15:AS16"/>
    <mergeCell ref="B13:B14"/>
    <mergeCell ref="AJ13:AK14"/>
    <mergeCell ref="AL13:AM14"/>
    <mergeCell ref="AN13:AO14"/>
    <mergeCell ref="AP13:AQ14"/>
    <mergeCell ref="AR13:AS14"/>
    <mergeCell ref="B15:B16"/>
    <mergeCell ref="AJ15:AK16"/>
    <mergeCell ref="AR17:AS18"/>
    <mergeCell ref="B19:B20"/>
    <mergeCell ref="AJ19:AK20"/>
    <mergeCell ref="AL19:AM20"/>
    <mergeCell ref="AN19:AO20"/>
    <mergeCell ref="AP19:AQ20"/>
    <mergeCell ref="AJ23:AK24"/>
    <mergeCell ref="AL23:AM24"/>
    <mergeCell ref="AN23:AO24"/>
    <mergeCell ref="AP23:AQ24"/>
    <mergeCell ref="AR19:AS20"/>
    <mergeCell ref="B17:B18"/>
    <mergeCell ref="AJ17:AK18"/>
    <mergeCell ref="AL17:AM18"/>
    <mergeCell ref="AN17:AO18"/>
    <mergeCell ref="AP17:AQ18"/>
    <mergeCell ref="AN27:AO28"/>
    <mergeCell ref="AP27:AQ28"/>
    <mergeCell ref="AR23:AS24"/>
    <mergeCell ref="B21:B22"/>
    <mergeCell ref="AJ21:AK22"/>
    <mergeCell ref="AL21:AM22"/>
    <mergeCell ref="AN21:AO22"/>
    <mergeCell ref="AP21:AQ22"/>
    <mergeCell ref="AR21:AS22"/>
    <mergeCell ref="B23:B24"/>
    <mergeCell ref="AR27:AS28"/>
    <mergeCell ref="B25:B26"/>
    <mergeCell ref="AJ25:AK26"/>
    <mergeCell ref="AL25:AM26"/>
    <mergeCell ref="AN25:AO26"/>
    <mergeCell ref="AP25:AQ26"/>
    <mergeCell ref="AR25:AS26"/>
    <mergeCell ref="B27:B28"/>
    <mergeCell ref="AJ27:AK28"/>
    <mergeCell ref="AL27:AM28"/>
  </mergeCells>
  <phoneticPr fontId="2"/>
  <conditionalFormatting sqref="C6:R6 U6:AI6">
    <cfRule type="cellIs" dxfId="0" priority="1" stopIfTrue="1" operator="equal">
      <formula>0</formula>
    </cfRule>
  </conditionalFormatting>
  <pageMargins left="0.7" right="0.7" top="0.75" bottom="0.75" header="0.3" footer="0.3"/>
  <pageSetup paperSize="9" scale="93" orientation="landscape" r:id="rId1"/>
  <headerFooter alignWithMargins="0">
    <oddHeader>&amp;R&amp;D</oddHeader>
  </headerFooter>
  <rowBreaks count="1" manualBreakCount="1">
    <brk id="30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YUSUKE</cp:lastModifiedBy>
  <dcterms:created xsi:type="dcterms:W3CDTF">2021-11-04T02:00:54Z</dcterms:created>
  <dcterms:modified xsi:type="dcterms:W3CDTF">2021-11-04T02:00:59Z</dcterms:modified>
</cp:coreProperties>
</file>