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２０２０２部リーグ　\"/>
    </mc:Choice>
  </mc:AlternateContent>
  <bookViews>
    <workbookView xWindow="360" yWindow="105" windowWidth="20730" windowHeight="11655"/>
  </bookViews>
  <sheets>
    <sheet name="星取表B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P117" i="1" l="1"/>
  <c r="AN117" i="1"/>
  <c r="AI117" i="1"/>
  <c r="AG117" i="1"/>
  <c r="AB117" i="1"/>
  <c r="Z117" i="1"/>
  <c r="U117" i="1"/>
  <c r="S117" i="1"/>
  <c r="N117" i="1"/>
  <c r="L117" i="1"/>
  <c r="G117" i="1"/>
  <c r="E117" i="1"/>
  <c r="AP116" i="1"/>
  <c r="AN116" i="1"/>
  <c r="AI116" i="1"/>
  <c r="AG116" i="1"/>
  <c r="AB116" i="1"/>
  <c r="Z116" i="1"/>
  <c r="U116" i="1"/>
  <c r="S116" i="1"/>
  <c r="N116" i="1"/>
  <c r="L116" i="1"/>
  <c r="G116" i="1"/>
  <c r="E116" i="1"/>
  <c r="AQ115" i="1"/>
  <c r="AN115" i="1"/>
  <c r="AL115" i="1"/>
  <c r="AJ115" i="1"/>
  <c r="AG115" i="1"/>
  <c r="AE115" i="1"/>
  <c r="AC115" i="1"/>
  <c r="Z115" i="1"/>
  <c r="X115" i="1"/>
  <c r="V115" i="1"/>
  <c r="S115" i="1"/>
  <c r="Q115" i="1"/>
  <c r="O115" i="1"/>
  <c r="L115" i="1"/>
  <c r="J115" i="1"/>
  <c r="H115" i="1"/>
  <c r="E115" i="1"/>
  <c r="C115" i="1"/>
  <c r="AP113" i="1"/>
  <c r="AN113" i="1"/>
  <c r="AI113" i="1"/>
  <c r="AG113" i="1"/>
  <c r="AB113" i="1"/>
  <c r="Z113" i="1"/>
  <c r="U113" i="1"/>
  <c r="S113" i="1"/>
  <c r="N113" i="1"/>
  <c r="L113" i="1"/>
  <c r="G113" i="1"/>
  <c r="E113" i="1"/>
  <c r="AP112" i="1"/>
  <c r="AN112" i="1"/>
  <c r="AI112" i="1"/>
  <c r="AG112" i="1"/>
  <c r="AB112" i="1"/>
  <c r="Z112" i="1"/>
  <c r="U112" i="1"/>
  <c r="S112" i="1"/>
  <c r="N112" i="1"/>
  <c r="L112" i="1"/>
  <c r="G112" i="1"/>
  <c r="E112" i="1"/>
  <c r="AQ111" i="1"/>
  <c r="AN111" i="1"/>
  <c r="AL111" i="1"/>
  <c r="AJ111" i="1"/>
  <c r="AG111" i="1"/>
  <c r="AE111" i="1"/>
  <c r="AC111" i="1"/>
  <c r="Z111" i="1"/>
  <c r="X111" i="1"/>
  <c r="V111" i="1"/>
  <c r="S111" i="1"/>
  <c r="Q111" i="1"/>
  <c r="O111" i="1"/>
  <c r="L111" i="1"/>
  <c r="J111" i="1"/>
  <c r="H111" i="1"/>
  <c r="E111" i="1"/>
  <c r="C111" i="1"/>
  <c r="AI109" i="1"/>
  <c r="AG109" i="1"/>
  <c r="AB109" i="1"/>
  <c r="Z109" i="1"/>
  <c r="U109" i="1"/>
  <c r="S109" i="1"/>
  <c r="N109" i="1"/>
  <c r="L109" i="1"/>
  <c r="G109" i="1"/>
  <c r="E109" i="1"/>
  <c r="AI108" i="1"/>
  <c r="AG108" i="1"/>
  <c r="AB108" i="1"/>
  <c r="Z108" i="1"/>
  <c r="U108" i="1"/>
  <c r="S108" i="1"/>
  <c r="N108" i="1"/>
  <c r="L108" i="1"/>
  <c r="G108" i="1"/>
  <c r="E108" i="1"/>
  <c r="AJ107" i="1"/>
  <c r="AG107" i="1"/>
  <c r="AE107" i="1"/>
  <c r="AC107" i="1"/>
  <c r="Z107" i="1"/>
  <c r="X107" i="1"/>
  <c r="V107" i="1"/>
  <c r="S107" i="1"/>
  <c r="Q107" i="1"/>
  <c r="O107" i="1"/>
  <c r="L107" i="1"/>
  <c r="J107" i="1"/>
  <c r="H107" i="1"/>
  <c r="E107" i="1"/>
  <c r="C107" i="1"/>
  <c r="AI105" i="1"/>
  <c r="AG105" i="1"/>
  <c r="AB105" i="1"/>
  <c r="Z105" i="1"/>
  <c r="U105" i="1"/>
  <c r="S105" i="1"/>
  <c r="N105" i="1"/>
  <c r="L105" i="1"/>
  <c r="G105" i="1"/>
  <c r="H103" i="1" s="1"/>
  <c r="E105" i="1"/>
  <c r="AI104" i="1"/>
  <c r="AG104" i="1"/>
  <c r="AB104" i="1"/>
  <c r="AC103" i="1" s="1"/>
  <c r="Z104" i="1"/>
  <c r="U104" i="1"/>
  <c r="S104" i="1"/>
  <c r="N104" i="1"/>
  <c r="O103" i="1" s="1"/>
  <c r="L104" i="1"/>
  <c r="G104" i="1"/>
  <c r="E104" i="1"/>
  <c r="AE103" i="1"/>
  <c r="Q103" i="1"/>
  <c r="B103" i="1"/>
  <c r="AB101" i="1"/>
  <c r="Z101" i="1"/>
  <c r="U101" i="1"/>
  <c r="S101" i="1"/>
  <c r="N101" i="1"/>
  <c r="L101" i="1"/>
  <c r="G101" i="1"/>
  <c r="E101" i="1"/>
  <c r="AB100" i="1"/>
  <c r="Z100" i="1"/>
  <c r="U100" i="1"/>
  <c r="S100" i="1"/>
  <c r="N100" i="1"/>
  <c r="L100" i="1"/>
  <c r="G100" i="1"/>
  <c r="E100" i="1"/>
  <c r="AQ99" i="1"/>
  <c r="AN99" i="1"/>
  <c r="AL99" i="1"/>
  <c r="AC99" i="1"/>
  <c r="Z99" i="1"/>
  <c r="X99" i="1"/>
  <c r="V99" i="1"/>
  <c r="S99" i="1"/>
  <c r="Q99" i="1"/>
  <c r="O99" i="1"/>
  <c r="L99" i="1"/>
  <c r="J99" i="1"/>
  <c r="H99" i="1"/>
  <c r="E99" i="1"/>
  <c r="C99" i="1"/>
  <c r="AB97" i="1"/>
  <c r="AC95" i="1" s="1"/>
  <c r="Z97" i="1"/>
  <c r="U97" i="1"/>
  <c r="S97" i="1"/>
  <c r="N97" i="1"/>
  <c r="L97" i="1"/>
  <c r="G97" i="1"/>
  <c r="E97" i="1"/>
  <c r="AB96" i="1"/>
  <c r="Z96" i="1"/>
  <c r="U96" i="1"/>
  <c r="S96" i="1"/>
  <c r="Q95" i="1" s="1"/>
  <c r="N96" i="1"/>
  <c r="O95" i="1" s="1"/>
  <c r="L96" i="1"/>
  <c r="G96" i="1"/>
  <c r="E96" i="1"/>
  <c r="C95" i="1" s="1"/>
  <c r="AQ95" i="1"/>
  <c r="AL95" i="1"/>
  <c r="X95" i="1"/>
  <c r="V95" i="1"/>
  <c r="J95" i="1"/>
  <c r="H95" i="1"/>
  <c r="B95" i="1"/>
  <c r="U93" i="1"/>
  <c r="S93" i="1"/>
  <c r="N93" i="1"/>
  <c r="L93" i="1"/>
  <c r="G93" i="1"/>
  <c r="E93" i="1"/>
  <c r="U92" i="1"/>
  <c r="S92" i="1"/>
  <c r="N92" i="1"/>
  <c r="L92" i="1"/>
  <c r="G92" i="1"/>
  <c r="E92" i="1"/>
  <c r="AQ91" i="1"/>
  <c r="AN91" i="1"/>
  <c r="AL91" i="1"/>
  <c r="AJ91" i="1"/>
  <c r="AG91" i="1"/>
  <c r="AE91" i="1"/>
  <c r="V91" i="1"/>
  <c r="S91" i="1"/>
  <c r="Q91" i="1"/>
  <c r="O91" i="1"/>
  <c r="L91" i="1"/>
  <c r="J91" i="1"/>
  <c r="H91" i="1"/>
  <c r="E91" i="1"/>
  <c r="C91" i="1"/>
  <c r="U89" i="1"/>
  <c r="S89" i="1"/>
  <c r="N89" i="1"/>
  <c r="L89" i="1"/>
  <c r="G89" i="1"/>
  <c r="E89" i="1"/>
  <c r="C87" i="1" s="1"/>
  <c r="U88" i="1"/>
  <c r="S88" i="1"/>
  <c r="N88" i="1"/>
  <c r="L88" i="1"/>
  <c r="J87" i="1" s="1"/>
  <c r="G88" i="1"/>
  <c r="E88" i="1"/>
  <c r="AQ87" i="1"/>
  <c r="AL87" i="1"/>
  <c r="AJ87" i="1"/>
  <c r="AE87" i="1"/>
  <c r="V87" i="1"/>
  <c r="B87" i="1"/>
  <c r="N85" i="1"/>
  <c r="L85" i="1"/>
  <c r="G85" i="1"/>
  <c r="E85" i="1"/>
  <c r="N84" i="1"/>
  <c r="L84" i="1"/>
  <c r="G84" i="1"/>
  <c r="E84" i="1"/>
  <c r="AQ83" i="1"/>
  <c r="AN83" i="1"/>
  <c r="AL83" i="1"/>
  <c r="AJ83" i="1"/>
  <c r="AG83" i="1"/>
  <c r="AE83" i="1"/>
  <c r="AC83" i="1"/>
  <c r="Z83" i="1"/>
  <c r="X83" i="1"/>
  <c r="O83" i="1"/>
  <c r="L83" i="1"/>
  <c r="J83" i="1"/>
  <c r="H83" i="1"/>
  <c r="E83" i="1"/>
  <c r="C83" i="1"/>
  <c r="N81" i="1"/>
  <c r="O79" i="1" s="1"/>
  <c r="L81" i="1"/>
  <c r="G81" i="1"/>
  <c r="E81" i="1"/>
  <c r="N80" i="1"/>
  <c r="L80" i="1"/>
  <c r="G80" i="1"/>
  <c r="E80" i="1"/>
  <c r="C79" i="1" s="1"/>
  <c r="AQ79" i="1"/>
  <c r="AL79" i="1"/>
  <c r="AJ79" i="1"/>
  <c r="AE79" i="1"/>
  <c r="AC79" i="1"/>
  <c r="X79" i="1"/>
  <c r="B79" i="1"/>
  <c r="G77" i="1"/>
  <c r="E77" i="1"/>
  <c r="G76" i="1"/>
  <c r="E76" i="1"/>
  <c r="AQ75" i="1"/>
  <c r="AN75" i="1"/>
  <c r="AL75" i="1"/>
  <c r="AJ75" i="1"/>
  <c r="AG75" i="1"/>
  <c r="AE75" i="1"/>
  <c r="AC75" i="1"/>
  <c r="Z75" i="1"/>
  <c r="X75" i="1"/>
  <c r="V75" i="1"/>
  <c r="S75" i="1"/>
  <c r="Q75" i="1"/>
  <c r="H75" i="1"/>
  <c r="E75" i="1"/>
  <c r="C75" i="1"/>
  <c r="G73" i="1"/>
  <c r="E73" i="1"/>
  <c r="C71" i="1" s="1"/>
  <c r="G72" i="1"/>
  <c r="H71" i="1" s="1"/>
  <c r="E72" i="1"/>
  <c r="AQ71" i="1"/>
  <c r="AL71" i="1"/>
  <c r="AJ71" i="1"/>
  <c r="AE71" i="1"/>
  <c r="AC71" i="1"/>
  <c r="X71" i="1"/>
  <c r="V71" i="1"/>
  <c r="Q71" i="1"/>
  <c r="B71" i="1"/>
  <c r="AQ67" i="1"/>
  <c r="AN67" i="1"/>
  <c r="AL67" i="1"/>
  <c r="AJ67" i="1"/>
  <c r="AG67" i="1"/>
  <c r="AE67" i="1"/>
  <c r="AC67" i="1"/>
  <c r="Z67" i="1"/>
  <c r="X67" i="1"/>
  <c r="V67" i="1"/>
  <c r="S67" i="1"/>
  <c r="Q67" i="1"/>
  <c r="O67" i="1"/>
  <c r="L67" i="1"/>
  <c r="J67" i="1"/>
  <c r="AQ63" i="1"/>
  <c r="AL63" i="1"/>
  <c r="AJ63" i="1"/>
  <c r="AE63" i="1"/>
  <c r="AC63" i="1"/>
  <c r="X63" i="1"/>
  <c r="V63" i="1"/>
  <c r="Q63" i="1"/>
  <c r="O63" i="1"/>
  <c r="J63" i="1"/>
  <c r="B63" i="1"/>
  <c r="L63" i="1" l="1"/>
  <c r="E71" i="1"/>
  <c r="J103" i="1"/>
  <c r="L103" i="1" s="1"/>
  <c r="AN71" i="1"/>
  <c r="H79" i="1"/>
  <c r="S63" i="1"/>
  <c r="E79" i="1"/>
  <c r="O87" i="1"/>
  <c r="Z71" i="1"/>
  <c r="AJ103" i="1"/>
  <c r="AN95" i="1"/>
  <c r="Z95" i="1"/>
  <c r="AG87" i="1"/>
  <c r="Q87" i="1"/>
  <c r="S87" i="1"/>
  <c r="Z79" i="1"/>
  <c r="X103" i="1"/>
  <c r="Z103" i="1" s="1"/>
  <c r="AN87" i="1"/>
  <c r="AG71" i="1"/>
  <c r="L95" i="1"/>
  <c r="H87" i="1"/>
  <c r="E87" i="1" s="1"/>
  <c r="Z63" i="1"/>
  <c r="AU63" i="1" s="1"/>
  <c r="C103" i="1"/>
  <c r="E103" i="1" s="1"/>
  <c r="AN63" i="1"/>
  <c r="V103" i="1"/>
  <c r="AN79" i="1"/>
  <c r="S95" i="1"/>
  <c r="AG79" i="1"/>
  <c r="S71" i="1"/>
  <c r="J79" i="1"/>
  <c r="L79" i="1" s="1"/>
  <c r="AG103" i="1"/>
  <c r="S103" i="1"/>
  <c r="L87" i="1"/>
  <c r="AG63" i="1"/>
  <c r="AT63" i="1" s="1"/>
  <c r="E95" i="1"/>
  <c r="AS71" i="1"/>
  <c r="AU71" i="1"/>
  <c r="AT71" i="1"/>
  <c r="B43" i="1"/>
  <c r="E44" i="1"/>
  <c r="G44" i="1"/>
  <c r="H43" i="1" s="1"/>
  <c r="L44" i="1"/>
  <c r="J43" i="1" s="1"/>
  <c r="N44" i="1"/>
  <c r="O43" i="1" s="1"/>
  <c r="S44" i="1"/>
  <c r="U44" i="1"/>
  <c r="Z44" i="1"/>
  <c r="X43" i="1" s="1"/>
  <c r="AB44" i="1"/>
  <c r="AG44" i="1"/>
  <c r="AI44" i="1"/>
  <c r="E45" i="1"/>
  <c r="G45" i="1"/>
  <c r="L45" i="1"/>
  <c r="N45" i="1"/>
  <c r="S45" i="1"/>
  <c r="U45" i="1"/>
  <c r="Z45" i="1"/>
  <c r="AB45" i="1"/>
  <c r="AG45" i="1"/>
  <c r="AI45" i="1"/>
  <c r="E48" i="1"/>
  <c r="C47" i="1" s="1"/>
  <c r="G48" i="1"/>
  <c r="H47" i="1" s="1"/>
  <c r="L48" i="1"/>
  <c r="L47" i="1" s="1"/>
  <c r="N48" i="1"/>
  <c r="O47" i="1" s="1"/>
  <c r="S48" i="1"/>
  <c r="Q47" i="1" s="1"/>
  <c r="U48" i="1"/>
  <c r="V47" i="1" s="1"/>
  <c r="Z48" i="1"/>
  <c r="Z47" i="1" s="1"/>
  <c r="AB48" i="1"/>
  <c r="AC47" i="1" s="1"/>
  <c r="AG48" i="1"/>
  <c r="AE47" i="1" s="1"/>
  <c r="AI48" i="1"/>
  <c r="AJ47" i="1" s="1"/>
  <c r="E49" i="1"/>
  <c r="G49" i="1"/>
  <c r="L49" i="1"/>
  <c r="N49" i="1"/>
  <c r="S49" i="1"/>
  <c r="U49" i="1"/>
  <c r="Z49" i="1"/>
  <c r="AB49" i="1"/>
  <c r="AG49" i="1"/>
  <c r="AI49" i="1"/>
  <c r="AL3" i="1"/>
  <c r="AQ3" i="1"/>
  <c r="AN3" i="1" s="1"/>
  <c r="AL7" i="1"/>
  <c r="AN7" i="1"/>
  <c r="AQ7" i="1"/>
  <c r="AL11" i="1"/>
  <c r="AQ11" i="1"/>
  <c r="AL15" i="1"/>
  <c r="AN15" i="1"/>
  <c r="AQ15" i="1"/>
  <c r="AL19" i="1"/>
  <c r="AQ19" i="1"/>
  <c r="AL23" i="1"/>
  <c r="AN23" i="1"/>
  <c r="AQ23" i="1"/>
  <c r="AL27" i="1"/>
  <c r="AQ27" i="1"/>
  <c r="AL31" i="1"/>
  <c r="AN31" i="1"/>
  <c r="AQ31" i="1"/>
  <c r="AL35" i="1"/>
  <c r="AQ35" i="1"/>
  <c r="AL39" i="1"/>
  <c r="AN39" i="1"/>
  <c r="AQ39" i="1"/>
  <c r="AN52" i="1"/>
  <c r="AL51" i="1" s="1"/>
  <c r="AP52" i="1"/>
  <c r="AQ51" i="1" s="1"/>
  <c r="AN53" i="1"/>
  <c r="AP53" i="1"/>
  <c r="AN56" i="1"/>
  <c r="AL55" i="1" s="1"/>
  <c r="AP56" i="1"/>
  <c r="AQ55" i="1" s="1"/>
  <c r="AN57" i="1"/>
  <c r="AP57" i="1"/>
  <c r="AI57" i="1"/>
  <c r="AG57" i="1"/>
  <c r="AB57" i="1"/>
  <c r="Z57" i="1"/>
  <c r="U57" i="1"/>
  <c r="S57" i="1"/>
  <c r="N57" i="1"/>
  <c r="L57" i="1"/>
  <c r="G57" i="1"/>
  <c r="E57" i="1"/>
  <c r="AI56" i="1"/>
  <c r="AJ55" i="1" s="1"/>
  <c r="AG56" i="1"/>
  <c r="AG55" i="1" s="1"/>
  <c r="AB56" i="1"/>
  <c r="AC55" i="1" s="1"/>
  <c r="Z56" i="1"/>
  <c r="Z55" i="1" s="1"/>
  <c r="U56" i="1"/>
  <c r="S56" i="1"/>
  <c r="S55" i="1" s="1"/>
  <c r="N56" i="1"/>
  <c r="O55" i="1" s="1"/>
  <c r="L56" i="1"/>
  <c r="J55" i="1" s="1"/>
  <c r="G56" i="1"/>
  <c r="H55" i="1" s="1"/>
  <c r="E56" i="1"/>
  <c r="E55" i="1" s="1"/>
  <c r="V55" i="1"/>
  <c r="AI53" i="1"/>
  <c r="AG53" i="1"/>
  <c r="AB53" i="1"/>
  <c r="Z53" i="1"/>
  <c r="U53" i="1"/>
  <c r="S53" i="1"/>
  <c r="N53" i="1"/>
  <c r="L53" i="1"/>
  <c r="G53" i="1"/>
  <c r="E53" i="1"/>
  <c r="AI52" i="1"/>
  <c r="AJ51" i="1" s="1"/>
  <c r="AG52" i="1"/>
  <c r="AG51" i="1" s="1"/>
  <c r="AB52" i="1"/>
  <c r="AC51" i="1" s="1"/>
  <c r="Z52" i="1"/>
  <c r="X51" i="1" s="1"/>
  <c r="U52" i="1"/>
  <c r="V51" i="1" s="1"/>
  <c r="S52" i="1"/>
  <c r="S51" i="1" s="1"/>
  <c r="N52" i="1"/>
  <c r="O51" i="1" s="1"/>
  <c r="L52" i="1"/>
  <c r="L51" i="1" s="1"/>
  <c r="G52" i="1"/>
  <c r="H51" i="1" s="1"/>
  <c r="E52" i="1"/>
  <c r="E51" i="1" s="1"/>
  <c r="AB41" i="1"/>
  <c r="Z41" i="1"/>
  <c r="U41" i="1"/>
  <c r="S41" i="1"/>
  <c r="N41" i="1"/>
  <c r="L41" i="1"/>
  <c r="G41" i="1"/>
  <c r="E41" i="1"/>
  <c r="AB40" i="1"/>
  <c r="AC39" i="1" s="1"/>
  <c r="Z40" i="1"/>
  <c r="Z39" i="1" s="1"/>
  <c r="U40" i="1"/>
  <c r="V39" i="1" s="1"/>
  <c r="S40" i="1"/>
  <c r="S39" i="1" s="1"/>
  <c r="N40" i="1"/>
  <c r="O39" i="1" s="1"/>
  <c r="L40" i="1"/>
  <c r="L39" i="1" s="1"/>
  <c r="G40" i="1"/>
  <c r="H39" i="1" s="1"/>
  <c r="E40" i="1"/>
  <c r="C39" i="1" s="1"/>
  <c r="AB37" i="1"/>
  <c r="Z37" i="1"/>
  <c r="U37" i="1"/>
  <c r="S37" i="1"/>
  <c r="N37" i="1"/>
  <c r="L37" i="1"/>
  <c r="G37" i="1"/>
  <c r="E37" i="1"/>
  <c r="AB36" i="1"/>
  <c r="Z36" i="1"/>
  <c r="X35" i="1" s="1"/>
  <c r="U36" i="1"/>
  <c r="V35" i="1" s="1"/>
  <c r="S36" i="1"/>
  <c r="N36" i="1"/>
  <c r="O35" i="1" s="1"/>
  <c r="L36" i="1"/>
  <c r="J35" i="1" s="1"/>
  <c r="G36" i="1"/>
  <c r="H35" i="1" s="1"/>
  <c r="E36" i="1"/>
  <c r="AC35" i="1"/>
  <c r="Z35" i="1"/>
  <c r="B35" i="1"/>
  <c r="U33" i="1"/>
  <c r="S33" i="1"/>
  <c r="N33" i="1"/>
  <c r="L33" i="1"/>
  <c r="G33" i="1"/>
  <c r="E33" i="1"/>
  <c r="U32" i="1"/>
  <c r="V31" i="1" s="1"/>
  <c r="S32" i="1"/>
  <c r="S31" i="1" s="1"/>
  <c r="N32" i="1"/>
  <c r="O31" i="1" s="1"/>
  <c r="L32" i="1"/>
  <c r="L31" i="1" s="1"/>
  <c r="G32" i="1"/>
  <c r="H31" i="1" s="1"/>
  <c r="E32" i="1"/>
  <c r="E31" i="1" s="1"/>
  <c r="AJ31" i="1"/>
  <c r="AG31" i="1"/>
  <c r="AE31" i="1"/>
  <c r="U29" i="1"/>
  <c r="S29" i="1"/>
  <c r="N29" i="1"/>
  <c r="L29" i="1"/>
  <c r="G29" i="1"/>
  <c r="E29" i="1"/>
  <c r="U28" i="1"/>
  <c r="S28" i="1"/>
  <c r="N28" i="1"/>
  <c r="O27" i="1" s="1"/>
  <c r="L28" i="1"/>
  <c r="G28" i="1"/>
  <c r="H27" i="1" s="1"/>
  <c r="E28" i="1"/>
  <c r="AJ27" i="1"/>
  <c r="AE27" i="1"/>
  <c r="B27" i="1"/>
  <c r="N25" i="1"/>
  <c r="L25" i="1"/>
  <c r="G25" i="1"/>
  <c r="E25" i="1"/>
  <c r="N24" i="1"/>
  <c r="O23" i="1" s="1"/>
  <c r="L24" i="1"/>
  <c r="L23" i="1" s="1"/>
  <c r="G24" i="1"/>
  <c r="H23" i="1" s="1"/>
  <c r="E24" i="1"/>
  <c r="C23" i="1" s="1"/>
  <c r="AJ23" i="1"/>
  <c r="AG23" i="1"/>
  <c r="AE23" i="1"/>
  <c r="AC23" i="1"/>
  <c r="Z23" i="1"/>
  <c r="X23" i="1"/>
  <c r="N21" i="1"/>
  <c r="L21" i="1"/>
  <c r="G21" i="1"/>
  <c r="E21" i="1"/>
  <c r="N20" i="1"/>
  <c r="L20" i="1"/>
  <c r="J19" i="1" s="1"/>
  <c r="G20" i="1"/>
  <c r="H19" i="1" s="1"/>
  <c r="E20" i="1"/>
  <c r="AJ19" i="1"/>
  <c r="AE19" i="1"/>
  <c r="AC19" i="1"/>
  <c r="X19" i="1"/>
  <c r="B19" i="1"/>
  <c r="G17" i="1"/>
  <c r="E17" i="1"/>
  <c r="G16" i="1"/>
  <c r="H15" i="1" s="1"/>
  <c r="E16" i="1"/>
  <c r="C15" i="1" s="1"/>
  <c r="AJ15" i="1"/>
  <c r="AG15" i="1"/>
  <c r="AE15" i="1"/>
  <c r="AC15" i="1"/>
  <c r="Z15" i="1"/>
  <c r="X15" i="1"/>
  <c r="V15" i="1"/>
  <c r="S15" i="1"/>
  <c r="Q15" i="1"/>
  <c r="G13" i="1"/>
  <c r="E13" i="1"/>
  <c r="G12" i="1"/>
  <c r="H11" i="1" s="1"/>
  <c r="E12" i="1"/>
  <c r="AJ11" i="1"/>
  <c r="AE11" i="1"/>
  <c r="AC11" i="1"/>
  <c r="X11" i="1"/>
  <c r="V11" i="1"/>
  <c r="Q11" i="1"/>
  <c r="B11" i="1"/>
  <c r="AJ7" i="1"/>
  <c r="AG7" i="1"/>
  <c r="AE7" i="1"/>
  <c r="AC7" i="1"/>
  <c r="Z7" i="1"/>
  <c r="X7" i="1"/>
  <c r="V7" i="1"/>
  <c r="S7" i="1"/>
  <c r="Q7" i="1"/>
  <c r="O7" i="1"/>
  <c r="L7" i="1"/>
  <c r="J7" i="1"/>
  <c r="AJ3" i="1"/>
  <c r="AG3" i="1"/>
  <c r="AE3" i="1"/>
  <c r="AC3" i="1"/>
  <c r="X3" i="1"/>
  <c r="V3" i="1"/>
  <c r="Q3" i="1"/>
  <c r="O3" i="1"/>
  <c r="J3" i="1"/>
  <c r="B3" i="1"/>
  <c r="AC43" i="1" l="1"/>
  <c r="AN27" i="1"/>
  <c r="AV71" i="1"/>
  <c r="AW71" i="1" s="1"/>
  <c r="C11" i="1"/>
  <c r="AN19" i="1"/>
  <c r="O19" i="1"/>
  <c r="L19" i="1" s="1"/>
  <c r="S11" i="1"/>
  <c r="Z3" i="1"/>
  <c r="C27" i="1"/>
  <c r="E27" i="1"/>
  <c r="AU95" i="1"/>
  <c r="AG27" i="1"/>
  <c r="AG19" i="1"/>
  <c r="V27" i="1"/>
  <c r="AT87" i="1"/>
  <c r="AU87" i="1"/>
  <c r="AS87" i="1"/>
  <c r="AT103" i="1"/>
  <c r="AU103" i="1"/>
  <c r="AV103" i="1" s="1"/>
  <c r="AS103" i="1"/>
  <c r="Z11" i="1"/>
  <c r="AS63" i="1"/>
  <c r="AU79" i="1"/>
  <c r="AT79" i="1"/>
  <c r="AS79" i="1"/>
  <c r="AN11" i="1"/>
  <c r="AS95" i="1"/>
  <c r="AT95" i="1"/>
  <c r="AV63" i="1"/>
  <c r="V43" i="1"/>
  <c r="Z19" i="1"/>
  <c r="AJ43" i="1"/>
  <c r="AN35" i="1"/>
  <c r="S3" i="1"/>
  <c r="L3" i="1"/>
  <c r="E23" i="1"/>
  <c r="E39" i="1"/>
  <c r="J51" i="1"/>
  <c r="AN51" i="1"/>
  <c r="AG47" i="1"/>
  <c r="X47" i="1"/>
  <c r="S47" i="1"/>
  <c r="J47" i="1"/>
  <c r="E47" i="1"/>
  <c r="AE43" i="1"/>
  <c r="Z43" i="1"/>
  <c r="Q43" i="1"/>
  <c r="L43" i="1"/>
  <c r="C43" i="1"/>
  <c r="E43" i="1" s="1"/>
  <c r="AN55" i="1"/>
  <c r="X39" i="1"/>
  <c r="Z51" i="1"/>
  <c r="J39" i="1"/>
  <c r="J31" i="1"/>
  <c r="C51" i="1"/>
  <c r="Q51" i="1"/>
  <c r="L55" i="1"/>
  <c r="X55" i="1"/>
  <c r="E11" i="1"/>
  <c r="C19" i="1"/>
  <c r="E19" i="1" s="1"/>
  <c r="C55" i="1"/>
  <c r="AG11" i="1"/>
  <c r="E15" i="1"/>
  <c r="C31" i="1"/>
  <c r="C35" i="1"/>
  <c r="E35" i="1" s="1"/>
  <c r="Q55" i="1"/>
  <c r="J23" i="1"/>
  <c r="Q31" i="1"/>
  <c r="L35" i="1"/>
  <c r="AE51" i="1"/>
  <c r="J27" i="1"/>
  <c r="L27" i="1" s="1"/>
  <c r="Q27" i="1"/>
  <c r="Q39" i="1"/>
  <c r="Q35" i="1"/>
  <c r="S35" i="1" s="1"/>
  <c r="AE55" i="1"/>
  <c r="AV95" i="1" l="1"/>
  <c r="AW95" i="1" s="1"/>
  <c r="AV87" i="1"/>
  <c r="AW87" i="1" s="1"/>
  <c r="AU120" i="1"/>
  <c r="AW103" i="1"/>
  <c r="AV79" i="1"/>
  <c r="AW79" i="1" s="1"/>
  <c r="AT35" i="1"/>
  <c r="AU35" i="1"/>
  <c r="AU3" i="1"/>
  <c r="AT19" i="1"/>
  <c r="AT120" i="1"/>
  <c r="AW63" i="1"/>
  <c r="AU11" i="1"/>
  <c r="AT11" i="1"/>
  <c r="AT3" i="1"/>
  <c r="AS3" i="1"/>
  <c r="S43" i="1"/>
  <c r="S27" i="1"/>
  <c r="AS27" i="1" s="1"/>
  <c r="AU19" i="1"/>
  <c r="AG43" i="1"/>
  <c r="AS11" i="1"/>
  <c r="AS19" i="1"/>
  <c r="AS35" i="1"/>
  <c r="AV11" i="1" l="1"/>
  <c r="AW11" i="1" s="1"/>
  <c r="AV120" i="1"/>
  <c r="AX87" i="1"/>
  <c r="AT43" i="1"/>
  <c r="AX79" i="1"/>
  <c r="AX103" i="1"/>
  <c r="AX71" i="1"/>
  <c r="AX63" i="1"/>
  <c r="AX95" i="1"/>
  <c r="AS43" i="1"/>
  <c r="AU43" i="1"/>
  <c r="AT27" i="1"/>
  <c r="AU27" i="1"/>
  <c r="AV35" i="1"/>
  <c r="AW35" i="1" s="1"/>
  <c r="AV19" i="1"/>
  <c r="AW19" i="1" s="1"/>
  <c r="AV3" i="1"/>
  <c r="AW3" i="1" s="1"/>
  <c r="AU60" i="1" l="1"/>
  <c r="AV27" i="1"/>
  <c r="AT60" i="1"/>
  <c r="AV43" i="1"/>
  <c r="AW43" i="1" s="1"/>
  <c r="AV60" i="1" l="1"/>
  <c r="AW27" i="1"/>
  <c r="AX43" i="1" s="1"/>
  <c r="AX35" i="1" l="1"/>
  <c r="AX27" i="1"/>
  <c r="AX3" i="1"/>
  <c r="AX19" i="1"/>
  <c r="AX11" i="1"/>
</calcChain>
</file>

<file path=xl/sharedStrings.xml><?xml version="1.0" encoding="utf-8"?>
<sst xmlns="http://schemas.openxmlformats.org/spreadsheetml/2006/main" count="314" uniqueCount="24">
  <si>
    <t>勝ち点</t>
    <rPh sb="0" eb="1">
      <t>カ</t>
    </rPh>
    <rPh sb="2" eb="3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</si>
  <si>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</si>
  <si>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</si>
  <si>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得失点差</t>
    <rPh sb="0" eb="4">
      <t>トクシッテンサ</t>
    </rPh>
    <phoneticPr fontId="4"/>
  </si>
  <si>
    <t>式</t>
    <rPh sb="0" eb="1">
      <t>シキ</t>
    </rPh>
    <phoneticPr fontId="4"/>
  </si>
  <si>
    <t>順位</t>
    <rPh sb="0" eb="2">
      <t>ジュンイ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</si>
  <si>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</si>
  <si>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</si>
  <si>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</si>
  <si>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</si>
  <si>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2020年度　FAリーグ　2部B① league　</t>
    <rPh sb="4" eb="6">
      <t>ネンド</t>
    </rPh>
    <rPh sb="14" eb="15">
      <t>ブ</t>
    </rPh>
    <phoneticPr fontId="4"/>
  </si>
  <si>
    <t>2020年度　FAリーグ　2部B② league　</t>
    <rPh sb="4" eb="6">
      <t>ネンド</t>
    </rPh>
    <rPh sb="14" eb="15">
      <t>ブ</t>
    </rPh>
    <phoneticPr fontId="4"/>
  </si>
  <si>
    <t>鳥屋野中</t>
    <rPh sb="0" eb="1">
      <t>トリ</t>
    </rPh>
    <rPh sb="1" eb="2">
      <t>ヤ</t>
    </rPh>
    <rPh sb="2" eb="3">
      <t>ノ</t>
    </rPh>
    <rPh sb="3" eb="4">
      <t>チュウ</t>
    </rPh>
    <phoneticPr fontId="1"/>
  </si>
  <si>
    <t>長岡ＪＹＦＣ　２ｎｄ</t>
    <rPh sb="0" eb="2">
      <t>ナガオカ</t>
    </rPh>
    <phoneticPr fontId="1"/>
  </si>
  <si>
    <t>村上第一中</t>
    <rPh sb="0" eb="2">
      <t>ムラカミ</t>
    </rPh>
    <rPh sb="2" eb="4">
      <t>ダイイチ</t>
    </rPh>
    <rPh sb="4" eb="5">
      <t>チュウ</t>
    </rPh>
    <phoneticPr fontId="1"/>
  </si>
  <si>
    <t>シバタＳＣ</t>
    <phoneticPr fontId="1"/>
  </si>
  <si>
    <t>糸魚川ＦＣ</t>
    <rPh sb="0" eb="3">
      <t>イトイガワ</t>
    </rPh>
    <phoneticPr fontId="1"/>
  </si>
  <si>
    <t>東北中学校</t>
    <rPh sb="0" eb="2">
      <t>トウホク</t>
    </rPh>
    <rPh sb="2" eb="5">
      <t>チュウガッコウ</t>
    </rPh>
    <phoneticPr fontId="1"/>
  </si>
  <si>
    <t>長岡ビルボード</t>
    <rPh sb="0" eb="2">
      <t>ナガオカ</t>
    </rPh>
    <phoneticPr fontId="1"/>
  </si>
  <si>
    <t>Ｎｏｅｄｅｇｒａｔｉ三条</t>
    <rPh sb="10" eb="12">
      <t>サンジョウ</t>
    </rPh>
    <phoneticPr fontId="1"/>
  </si>
  <si>
    <t>小針中学校</t>
    <rPh sb="0" eb="2">
      <t>コバリ</t>
    </rPh>
    <rPh sb="2" eb="5">
      <t>チュウガッコウ</t>
    </rPh>
    <phoneticPr fontId="1"/>
  </si>
  <si>
    <t>ＥＰＯＣＨ横越</t>
    <rPh sb="5" eb="7">
      <t>ヨコゴシ</t>
    </rPh>
    <phoneticPr fontId="1"/>
  </si>
  <si>
    <t>ｂａｎｄａｉ１２</t>
    <phoneticPr fontId="1"/>
  </si>
  <si>
    <t>亀田中学校</t>
    <rPh sb="0" eb="2">
      <t>カメダ</t>
    </rPh>
    <rPh sb="2" eb="5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</si>
</sst>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"/>
      <name val="MS UI Gothic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4" fillId="0" borderId="62" applyNumberFormat="0" applyFill="0" applyAlignment="0" applyProtection="0">
      <alignment vertical="center"/>
    </xf>
    <xf numFmtId="0" fontId="15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0" fillId="0" borderId="0" xfId="0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20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21" xfId="0" applyFont="1" applyFill="1" applyBorder="1" applyAlignment="1" applyProtection="1">
      <alignment horizontal="center" vertical="center" shrinkToFit="1"/>
    </xf>
    <xf numFmtId="0" fontId="8" fillId="4" borderId="27" xfId="0" applyFont="1" applyFill="1" applyBorder="1" applyAlignment="1" applyProtection="1">
      <alignment horizontal="center" vertical="center" shrinkToFit="1"/>
    </xf>
    <xf numFmtId="0" fontId="8" fillId="4" borderId="28" xfId="0" applyFont="1" applyFill="1" applyBorder="1" applyAlignment="1" applyProtection="1">
      <alignment horizontal="center" vertical="center" shrinkToFit="1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31" xfId="0" applyFont="1" applyFill="1" applyBorder="1" applyAlignment="1" applyProtection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8" fillId="4" borderId="29" xfId="0" applyFont="1" applyFill="1" applyBorder="1" applyAlignment="1" applyProtection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4" borderId="52" xfId="0" applyFont="1" applyFill="1" applyBorder="1" applyAlignment="1" applyProtection="1">
      <alignment horizontal="center" vertical="center" shrinkToFit="1"/>
    </xf>
    <xf numFmtId="0" fontId="8" fillId="4" borderId="53" xfId="0" applyFont="1" applyFill="1" applyBorder="1" applyAlignment="1" applyProtection="1">
      <alignment horizontal="center" vertical="center" shrinkToFit="1"/>
    </xf>
    <xf numFmtId="0" fontId="8" fillId="4" borderId="54" xfId="0" applyFont="1" applyFill="1" applyBorder="1" applyAlignment="1" applyProtection="1">
      <alignment horizontal="center" vertical="center" shrinkToFit="1"/>
    </xf>
    <xf numFmtId="0" fontId="8" fillId="4" borderId="55" xfId="0" applyFont="1" applyFill="1" applyBorder="1" applyAlignment="1" applyProtection="1">
      <alignment horizontal="center" vertical="center" shrinkToFit="1"/>
    </xf>
    <xf numFmtId="0" fontId="2" fillId="0" borderId="53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center" vertical="center" shrinkToFit="1"/>
    </xf>
    <xf numFmtId="0" fontId="5" fillId="0" borderId="5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2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20" xfId="0" applyFont="1" applyFill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5" fillId="3" borderId="66" xfId="0" applyFont="1" applyFill="1" applyBorder="1" applyAlignment="1" applyProtection="1">
      <alignment horizontal="center" vertical="center" shrinkToFit="1"/>
    </xf>
    <xf numFmtId="0" fontId="5" fillId="3" borderId="67" xfId="0" applyFont="1" applyFill="1" applyBorder="1" applyAlignment="1" applyProtection="1">
      <alignment horizontal="center" vertical="center" shrinkToFit="1"/>
    </xf>
    <xf numFmtId="0" fontId="5" fillId="3" borderId="68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63" xfId="0" applyFont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 shrinkToFit="1"/>
    </xf>
    <xf numFmtId="0" fontId="8" fillId="0" borderId="50" xfId="0" applyFont="1" applyBorder="1" applyAlignment="1" applyProtection="1">
      <alignment horizontal="center" vertical="center" shrinkToFit="1"/>
    </xf>
    <xf numFmtId="0" fontId="2" fillId="0" borderId="49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shrinkToFit="1"/>
    </xf>
    <xf numFmtId="0" fontId="8" fillId="4" borderId="11" xfId="0" applyFont="1" applyFill="1" applyBorder="1" applyAlignment="1" applyProtection="1">
      <alignment horizontal="center" vertical="center" shrinkToFit="1"/>
    </xf>
    <xf numFmtId="0" fontId="2" fillId="4" borderId="11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 vertical="center" shrinkToFit="1"/>
    </xf>
    <xf numFmtId="0" fontId="8" fillId="4" borderId="21" xfId="0" applyFont="1" applyFill="1" applyBorder="1" applyAlignment="1" applyProtection="1">
      <alignment horizontal="center" vertical="center" shrinkToFit="1"/>
    </xf>
    <xf numFmtId="0" fontId="8" fillId="4" borderId="20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2" fillId="0" borderId="76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0" fontId="8" fillId="4" borderId="49" xfId="0" applyFont="1" applyFill="1" applyBorder="1" applyAlignment="1" applyProtection="1">
      <alignment horizontal="center" vertical="center" shrinkToFit="1"/>
    </xf>
    <xf numFmtId="0" fontId="8" fillId="4" borderId="50" xfId="0" applyFont="1" applyFill="1" applyBorder="1" applyAlignment="1" applyProtection="1">
      <alignment horizontal="center" vertical="center" shrinkToFit="1"/>
    </xf>
    <xf numFmtId="0" fontId="2" fillId="4" borderId="49" xfId="0" applyFont="1" applyFill="1" applyBorder="1" applyAlignment="1" applyProtection="1">
      <alignment horizontal="center" vertical="center" shrinkToFit="1"/>
    </xf>
    <xf numFmtId="0" fontId="8" fillId="4" borderId="48" xfId="0" applyFont="1" applyFill="1" applyBorder="1" applyAlignment="1" applyProtection="1">
      <alignment horizontal="center" vertical="center" shrinkToFit="1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7" fillId="0" borderId="78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8" fillId="4" borderId="69" xfId="0" applyFont="1" applyFill="1" applyBorder="1" applyAlignment="1" applyProtection="1">
      <alignment horizontal="center" vertical="center" shrinkToFit="1"/>
    </xf>
    <xf numFmtId="0" fontId="8" fillId="4" borderId="70" xfId="0" applyFont="1" applyFill="1" applyBorder="1" applyAlignment="1" applyProtection="1">
      <alignment horizontal="center" vertical="center" shrinkToFit="1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</xf>
    <xf numFmtId="0" fontId="5" fillId="3" borderId="51" xfId="0" applyFont="1" applyFill="1" applyBorder="1" applyAlignment="1" applyProtection="1">
      <alignment horizontal="center" vertical="center" shrinkToFit="1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center" vertical="center" shrinkToFit="1"/>
      <protection locked="0"/>
    </xf>
    <xf numFmtId="0" fontId="8" fillId="4" borderId="47" xfId="0" applyFont="1" applyFill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</cellXfs>
  <cellStyles count="4">
    <cellStyle name="見出し 1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26"/>
  <sheetViews>
    <sheetView tabSelected="1" topLeftCell="A36" zoomScale="90" zoomScaleNormal="90" workbookViewId="0">
      <selection activeCell="N66" sqref="N66"/>
    </sheetView>
  </sheetViews>
  <sheetFormatPr defaultColWidth="9" defaultRowHeight="17.25" x14ac:dyDescent="0.15"/>
  <cols>
    <col min="1" max="1" width="2.25" style="5" customWidth="1"/>
    <col min="2" max="2" width="15" style="5" customWidth="1"/>
    <col min="3" max="3" width="1.875" style="5" customWidth="1"/>
    <col min="4" max="4" width="0.625" style="5" customWidth="1"/>
    <col min="5" max="7" width="1.875" style="5" customWidth="1"/>
    <col min="8" max="8" width="0.625" style="5" customWidth="1"/>
    <col min="9" max="10" width="1.875" style="5" customWidth="1"/>
    <col min="11" max="11" width="0.625" style="5" customWidth="1"/>
    <col min="12" max="14" width="1.875" style="5" customWidth="1"/>
    <col min="15" max="15" width="0.625" style="5" customWidth="1"/>
    <col min="16" max="17" width="1.875" style="5" customWidth="1"/>
    <col min="18" max="18" width="0.625" style="5" customWidth="1"/>
    <col min="19" max="21" width="1.875" style="5" customWidth="1"/>
    <col min="22" max="22" width="0.625" style="5" customWidth="1"/>
    <col min="23" max="24" width="1.875" style="5" customWidth="1"/>
    <col min="25" max="25" width="0.625" style="5" customWidth="1"/>
    <col min="26" max="28" width="1.875" style="5" customWidth="1"/>
    <col min="29" max="29" width="0.625" style="5" customWidth="1"/>
    <col min="30" max="31" width="1.875" style="5" customWidth="1"/>
    <col min="32" max="32" width="0.625" style="5" customWidth="1"/>
    <col min="33" max="35" width="1.875" style="5" customWidth="1"/>
    <col min="36" max="36" width="0.625" style="5" customWidth="1"/>
    <col min="37" max="38" width="1.875" style="5" customWidth="1"/>
    <col min="39" max="39" width="0.625" style="5" customWidth="1"/>
    <col min="40" max="42" width="1.875" style="5" customWidth="1"/>
    <col min="43" max="43" width="0.625" style="5" customWidth="1"/>
    <col min="44" max="44" width="1.875" style="5" customWidth="1"/>
    <col min="45" max="45" width="7.5" style="49" customWidth="1"/>
    <col min="46" max="48" width="7.5" style="5" customWidth="1"/>
    <col min="49" max="49" width="6.75" style="5" hidden="1" customWidth="1"/>
    <col min="50" max="51" width="7.5" style="5" customWidth="1"/>
    <col min="52" max="16384" width="9" style="5"/>
  </cols>
  <sheetData>
    <row r="1" spans="1:52" ht="31.5" customHeight="1" thickBot="1" x14ac:dyDescent="0.2">
      <c r="A1" s="1"/>
      <c r="B1" s="62" t="s">
        <v>10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3"/>
      <c r="AT1" s="2"/>
      <c r="AU1" s="2"/>
      <c r="AV1" s="2"/>
      <c r="AW1" s="2"/>
      <c r="AX1" s="2"/>
      <c r="AY1" s="4"/>
      <c r="AZ1" s="1"/>
    </row>
    <row r="2" spans="1:52" ht="30" customHeight="1" thickBot="1" x14ac:dyDescent="0.2">
      <c r="A2" s="1"/>
      <c r="B2" s="6"/>
      <c r="C2" s="63" t="s">
        <v>12</v>
      </c>
      <c r="D2" s="63"/>
      <c r="E2" s="63"/>
      <c r="F2" s="63"/>
      <c r="G2" s="63"/>
      <c r="H2" s="63"/>
      <c r="I2" s="63"/>
      <c r="J2" s="63" t="s">
        <v>13</v>
      </c>
      <c r="K2" s="63"/>
      <c r="L2" s="63"/>
      <c r="M2" s="63"/>
      <c r="N2" s="63"/>
      <c r="O2" s="63"/>
      <c r="P2" s="63"/>
      <c r="Q2" s="63" t="s">
        <v>14</v>
      </c>
      <c r="R2" s="63"/>
      <c r="S2" s="63"/>
      <c r="T2" s="63"/>
      <c r="U2" s="63"/>
      <c r="V2" s="63"/>
      <c r="W2" s="63"/>
      <c r="X2" s="63" t="s">
        <v>15</v>
      </c>
      <c r="Y2" s="63"/>
      <c r="Z2" s="63"/>
      <c r="AA2" s="63"/>
      <c r="AB2" s="63"/>
      <c r="AC2" s="63"/>
      <c r="AD2" s="63"/>
      <c r="AE2" s="63" t="s">
        <v>16</v>
      </c>
      <c r="AF2" s="63"/>
      <c r="AG2" s="63"/>
      <c r="AH2" s="63"/>
      <c r="AI2" s="63"/>
      <c r="AJ2" s="63"/>
      <c r="AK2" s="63"/>
      <c r="AL2" s="64" t="s">
        <v>17</v>
      </c>
      <c r="AM2" s="65"/>
      <c r="AN2" s="65"/>
      <c r="AO2" s="65"/>
      <c r="AP2" s="65"/>
      <c r="AQ2" s="65"/>
      <c r="AR2" s="66"/>
      <c r="AS2" s="7" t="s">
        <v>0</v>
      </c>
      <c r="AT2" s="8" t="s">
        <v>1</v>
      </c>
      <c r="AU2" s="8" t="s">
        <v>2</v>
      </c>
      <c r="AV2" s="9" t="s">
        <v>3</v>
      </c>
      <c r="AW2" s="10" t="s">
        <v>4</v>
      </c>
      <c r="AX2" s="11" t="s">
        <v>5</v>
      </c>
      <c r="AY2" s="12"/>
      <c r="AZ2" s="1"/>
    </row>
    <row r="3" spans="1:52" ht="12" customHeight="1" thickTop="1" x14ac:dyDescent="0.15">
      <c r="A3" s="1"/>
      <c r="B3" s="70" t="str">
        <f>IF(C2="","",C2)</f>
        <v>鳥屋野中</v>
      </c>
      <c r="C3" s="72"/>
      <c r="D3" s="72"/>
      <c r="E3" s="72"/>
      <c r="F3" s="72"/>
      <c r="G3" s="72"/>
      <c r="H3" s="72"/>
      <c r="I3" s="73"/>
      <c r="J3" s="68">
        <f>IF(L4="","",SUM(L4,L5))</f>
        <v>2</v>
      </c>
      <c r="K3" s="68"/>
      <c r="L3" s="67" t="str">
        <f>IF(L4="","",IF(J3=O3,"△",IF(J3&gt;O3,"○","●")))</f>
        <v>●</v>
      </c>
      <c r="M3" s="67"/>
      <c r="N3" s="67"/>
      <c r="O3" s="68">
        <f>IF(N4="","",SUM(N4,N5))</f>
        <v>3</v>
      </c>
      <c r="P3" s="69"/>
      <c r="Q3" s="68">
        <f>IF(S4="","",SUM(S4,S5))</f>
        <v>4</v>
      </c>
      <c r="R3" s="68"/>
      <c r="S3" s="67" t="str">
        <f>IF(S4="","",IF(Q3=V3,"△",IF(Q3&gt;V3,"○","●")))</f>
        <v>○</v>
      </c>
      <c r="T3" s="67"/>
      <c r="U3" s="67"/>
      <c r="V3" s="68">
        <f>IF(U4="","",SUM(U4,U5))</f>
        <v>0</v>
      </c>
      <c r="W3" s="69"/>
      <c r="X3" s="68">
        <f>IF(Z4="","",SUM(Z4,Z5))</f>
        <v>1</v>
      </c>
      <c r="Y3" s="68"/>
      <c r="Z3" s="67" t="str">
        <f>IF(Z4="","",IF(X3=AC3,"△",IF(X3&gt;AC3,"○","●")))</f>
        <v>●</v>
      </c>
      <c r="AA3" s="67"/>
      <c r="AB3" s="67"/>
      <c r="AC3" s="68">
        <f>IF(AB4="","",SUM(AB4,AB5))</f>
        <v>3</v>
      </c>
      <c r="AD3" s="69"/>
      <c r="AE3" s="68">
        <f>IF(AG4="","",SUM(AG4,AG5))</f>
        <v>1</v>
      </c>
      <c r="AF3" s="68"/>
      <c r="AG3" s="67" t="str">
        <f>IF(AG4="","",IF(AE3=AJ3,"△",IF(AE3&gt;AJ3,"○","●")))</f>
        <v>●</v>
      </c>
      <c r="AH3" s="67"/>
      <c r="AI3" s="67"/>
      <c r="AJ3" s="68">
        <f>IF(AI4="","",SUM(AI4,AI5))</f>
        <v>4</v>
      </c>
      <c r="AK3" s="69"/>
      <c r="AL3" s="83">
        <f>IF(AN4="","",SUM(AN4,AN5))</f>
        <v>5</v>
      </c>
      <c r="AM3" s="84"/>
      <c r="AN3" s="85" t="str">
        <f>IF(AN4="","",IF(AL3=AQ3,"△",IF(AL3&gt;AQ3,"○","●")))</f>
        <v>○</v>
      </c>
      <c r="AO3" s="85"/>
      <c r="AP3" s="85"/>
      <c r="AQ3" s="84">
        <f>IF(AP4="","",SUM(AP4,AP5))</f>
        <v>0</v>
      </c>
      <c r="AR3" s="86"/>
      <c r="AS3" s="102">
        <f>IF(COUNTIF($C3:$AR10,"●")+COUNTIF($C3:$AR10,"○")+COUNTIF($C3:$AR10,"△")=0,"",COUNTIF($C3:$AR10,"○")*3+COUNTIF($C3:$AR10,"△"))</f>
        <v>6</v>
      </c>
      <c r="AT3" s="87">
        <f>IF(COUNTIF($C3:$AR10,"●")+COUNTIF($C3:$AR10,"○")+COUNTIF($C3:$AR10,"△")=0,"",SUM(C3,J3,Q3,X3,AE3,AL3,,C7,J7,Q7,X7,AE7,AL7,))</f>
        <v>13</v>
      </c>
      <c r="AU3" s="89">
        <f>IF(COUNTIF($C3:$AR10,"●")+COUNTIF($C3:$AR10,"○")+COUNTIF($C3:$AR10,"△")=0,"",SUM(O3,O7,V3,V7,AC3,AC7,AJ3,AJ7,AQ3,AQ7,))</f>
        <v>10</v>
      </c>
      <c r="AV3" s="91">
        <f>IF(COUNTIF($C3:$AR10,"●")+COUNTIF($C3:$AR10,"○")+COUNTIF($C3:$AR10,"△")=0,"",$AT3-$AU3)</f>
        <v>3</v>
      </c>
      <c r="AW3" s="93">
        <f>IF(AS3="","",AS3*1000+AV3*10+AT3)</f>
        <v>6043</v>
      </c>
      <c r="AX3" s="100">
        <f>IF(AS3="","",RANK(AW3,$AW$3:$AW$58,0))</f>
        <v>4</v>
      </c>
      <c r="AY3" s="1"/>
      <c r="AZ3" s="1"/>
    </row>
    <row r="4" spans="1:52" ht="12" customHeight="1" x14ac:dyDescent="0.15">
      <c r="A4" s="1"/>
      <c r="B4" s="71"/>
      <c r="C4" s="72"/>
      <c r="D4" s="72"/>
      <c r="E4" s="72"/>
      <c r="F4" s="72"/>
      <c r="G4" s="72"/>
      <c r="H4" s="72"/>
      <c r="I4" s="73"/>
      <c r="J4" s="13"/>
      <c r="K4" s="14"/>
      <c r="L4" s="15">
        <v>1</v>
      </c>
      <c r="M4" s="16" t="s">
        <v>6</v>
      </c>
      <c r="N4" s="15">
        <v>2</v>
      </c>
      <c r="O4" s="17"/>
      <c r="P4" s="18"/>
      <c r="Q4" s="13"/>
      <c r="R4" s="14"/>
      <c r="S4" s="15">
        <v>2</v>
      </c>
      <c r="T4" s="16" t="s">
        <v>6</v>
      </c>
      <c r="U4" s="15">
        <v>0</v>
      </c>
      <c r="V4" s="17"/>
      <c r="W4" s="18"/>
      <c r="X4" s="13"/>
      <c r="Y4" s="14"/>
      <c r="Z4" s="15">
        <v>0</v>
      </c>
      <c r="AA4" s="16" t="s">
        <v>6</v>
      </c>
      <c r="AB4" s="15">
        <v>0</v>
      </c>
      <c r="AC4" s="17"/>
      <c r="AD4" s="18"/>
      <c r="AE4" s="13"/>
      <c r="AF4" s="14"/>
      <c r="AG4" s="15">
        <v>1</v>
      </c>
      <c r="AH4" s="16" t="s">
        <v>6</v>
      </c>
      <c r="AI4" s="15">
        <v>1</v>
      </c>
      <c r="AJ4" s="17"/>
      <c r="AK4" s="18"/>
      <c r="AL4" s="13"/>
      <c r="AM4" s="14"/>
      <c r="AN4" s="15">
        <v>2</v>
      </c>
      <c r="AO4" s="16" t="s">
        <v>6</v>
      </c>
      <c r="AP4" s="15">
        <v>0</v>
      </c>
      <c r="AQ4" s="17"/>
      <c r="AR4" s="18"/>
      <c r="AS4" s="103"/>
      <c r="AT4" s="88"/>
      <c r="AU4" s="90"/>
      <c r="AV4" s="92"/>
      <c r="AW4" s="94"/>
      <c r="AX4" s="101"/>
      <c r="AY4" s="1"/>
      <c r="AZ4" s="1"/>
    </row>
    <row r="5" spans="1:52" ht="12" customHeight="1" x14ac:dyDescent="0.15">
      <c r="A5" s="1"/>
      <c r="B5" s="71"/>
      <c r="C5" s="72"/>
      <c r="D5" s="72"/>
      <c r="E5" s="72"/>
      <c r="F5" s="72"/>
      <c r="G5" s="72"/>
      <c r="H5" s="72"/>
      <c r="I5" s="73"/>
      <c r="J5" s="13"/>
      <c r="K5" s="19"/>
      <c r="L5" s="15">
        <v>1</v>
      </c>
      <c r="M5" s="16" t="s">
        <v>7</v>
      </c>
      <c r="N5" s="15">
        <v>1</v>
      </c>
      <c r="O5" s="20"/>
      <c r="P5" s="18"/>
      <c r="Q5" s="13"/>
      <c r="R5" s="19"/>
      <c r="S5" s="15">
        <v>2</v>
      </c>
      <c r="T5" s="16" t="s">
        <v>8</v>
      </c>
      <c r="U5" s="15">
        <v>0</v>
      </c>
      <c r="V5" s="20"/>
      <c r="W5" s="18"/>
      <c r="X5" s="13"/>
      <c r="Y5" s="19"/>
      <c r="Z5" s="15">
        <v>1</v>
      </c>
      <c r="AA5" s="16" t="s">
        <v>8</v>
      </c>
      <c r="AB5" s="15">
        <v>3</v>
      </c>
      <c r="AC5" s="20"/>
      <c r="AD5" s="18"/>
      <c r="AE5" s="13"/>
      <c r="AF5" s="19"/>
      <c r="AG5" s="15">
        <v>0</v>
      </c>
      <c r="AH5" s="16" t="s">
        <v>8</v>
      </c>
      <c r="AI5" s="15">
        <v>3</v>
      </c>
      <c r="AJ5" s="20"/>
      <c r="AK5" s="18"/>
      <c r="AL5" s="13"/>
      <c r="AM5" s="19"/>
      <c r="AN5" s="15">
        <v>3</v>
      </c>
      <c r="AO5" s="16" t="s">
        <v>8</v>
      </c>
      <c r="AP5" s="15">
        <v>0</v>
      </c>
      <c r="AQ5" s="20"/>
      <c r="AR5" s="18"/>
      <c r="AS5" s="103"/>
      <c r="AT5" s="88"/>
      <c r="AU5" s="90"/>
      <c r="AV5" s="92"/>
      <c r="AW5" s="94"/>
      <c r="AX5" s="101"/>
      <c r="AY5" s="1"/>
      <c r="AZ5" s="1"/>
    </row>
    <row r="6" spans="1:52" ht="12" customHeight="1" x14ac:dyDescent="0.15">
      <c r="A6" s="1"/>
      <c r="B6" s="71"/>
      <c r="C6" s="72"/>
      <c r="D6" s="72"/>
      <c r="E6" s="72"/>
      <c r="F6" s="72"/>
      <c r="G6" s="72"/>
      <c r="H6" s="72"/>
      <c r="I6" s="73"/>
      <c r="J6" s="21"/>
      <c r="K6" s="22"/>
      <c r="L6" s="22"/>
      <c r="M6" s="22"/>
      <c r="N6" s="22"/>
      <c r="O6" s="22"/>
      <c r="P6" s="23"/>
      <c r="Q6" s="21"/>
      <c r="R6" s="22"/>
      <c r="S6" s="22"/>
      <c r="T6" s="22"/>
      <c r="U6" s="22"/>
      <c r="V6" s="22"/>
      <c r="W6" s="23"/>
      <c r="X6" s="21"/>
      <c r="Y6" s="22"/>
      <c r="Z6" s="22"/>
      <c r="AA6" s="22"/>
      <c r="AB6" s="22"/>
      <c r="AC6" s="22"/>
      <c r="AD6" s="23"/>
      <c r="AE6" s="21"/>
      <c r="AF6" s="22"/>
      <c r="AG6" s="22"/>
      <c r="AH6" s="22"/>
      <c r="AI6" s="22"/>
      <c r="AJ6" s="22"/>
      <c r="AK6" s="23"/>
      <c r="AL6" s="21"/>
      <c r="AM6" s="22"/>
      <c r="AN6" s="22"/>
      <c r="AO6" s="22"/>
      <c r="AP6" s="22"/>
      <c r="AQ6" s="22"/>
      <c r="AR6" s="23"/>
      <c r="AS6" s="103"/>
      <c r="AT6" s="88"/>
      <c r="AU6" s="90"/>
      <c r="AV6" s="92"/>
      <c r="AW6" s="94"/>
      <c r="AX6" s="101"/>
      <c r="AY6" s="1"/>
      <c r="AZ6" s="1"/>
    </row>
    <row r="7" spans="1:52" ht="1.5" customHeight="1" x14ac:dyDescent="0.15">
      <c r="A7" s="1"/>
      <c r="B7" s="71"/>
      <c r="C7" s="72"/>
      <c r="D7" s="72"/>
      <c r="E7" s="72"/>
      <c r="F7" s="72"/>
      <c r="G7" s="72"/>
      <c r="H7" s="72"/>
      <c r="I7" s="73"/>
      <c r="J7" s="78" t="str">
        <f>IF(L8="","",L8+L9)</f>
        <v/>
      </c>
      <c r="K7" s="76"/>
      <c r="L7" s="79" t="str">
        <f>IF(L8="","",IF(J7=O7,"△",IF(J7&gt;O7,"○","●")))</f>
        <v/>
      </c>
      <c r="M7" s="79"/>
      <c r="N7" s="79"/>
      <c r="O7" s="76" t="str">
        <f>IF(N8="","",N8+N9)</f>
        <v/>
      </c>
      <c r="P7" s="77"/>
      <c r="Q7" s="78" t="str">
        <f>IF(S8="","",S8+S9)</f>
        <v/>
      </c>
      <c r="R7" s="76"/>
      <c r="S7" s="79" t="str">
        <f>IF(S8="","",IF(Q7=V7,"△",IF(Q7&gt;V7,"○","●")))</f>
        <v/>
      </c>
      <c r="T7" s="79"/>
      <c r="U7" s="79"/>
      <c r="V7" s="76" t="str">
        <f>IF(U8="","",U8+U9)</f>
        <v/>
      </c>
      <c r="W7" s="77"/>
      <c r="X7" s="78" t="str">
        <f>IF(Z8="","",Z8+Z9)</f>
        <v/>
      </c>
      <c r="Y7" s="76"/>
      <c r="Z7" s="79" t="str">
        <f>IF(Z8="","",IF(X7=AC7,"△",IF(X7&gt;AC7,"○","●")))</f>
        <v/>
      </c>
      <c r="AA7" s="79"/>
      <c r="AB7" s="79"/>
      <c r="AC7" s="76" t="str">
        <f>IF(AB8="","",AB8+AB9)</f>
        <v/>
      </c>
      <c r="AD7" s="77"/>
      <c r="AE7" s="78" t="str">
        <f>IF(AG8="","",AG8+AG9)</f>
        <v/>
      </c>
      <c r="AF7" s="76"/>
      <c r="AG7" s="79" t="str">
        <f>IF(AG8="","",IF(AE7=AJ7,"△",IF(AE7&gt;AJ7,"○","●")))</f>
        <v/>
      </c>
      <c r="AH7" s="79"/>
      <c r="AI7" s="79"/>
      <c r="AJ7" s="76" t="str">
        <f>IF(AI8="","",AI8+AI9)</f>
        <v/>
      </c>
      <c r="AK7" s="77"/>
      <c r="AL7" s="98" t="str">
        <f>IF(AN8="","",AN8+AN9)</f>
        <v/>
      </c>
      <c r="AM7" s="95"/>
      <c r="AN7" s="97" t="str">
        <f>IF(AN8="","",IF(AL7=AQ7,"△",IF(AL7&gt;AQ7,"○","●")))</f>
        <v/>
      </c>
      <c r="AO7" s="97"/>
      <c r="AP7" s="97"/>
      <c r="AQ7" s="95" t="str">
        <f>IF(AP8="","",AP8+AP9)</f>
        <v/>
      </c>
      <c r="AR7" s="96"/>
      <c r="AS7" s="103"/>
      <c r="AT7" s="88"/>
      <c r="AU7" s="90"/>
      <c r="AV7" s="92"/>
      <c r="AW7" s="94"/>
      <c r="AX7" s="101"/>
      <c r="AY7" s="1"/>
      <c r="AZ7" s="1"/>
    </row>
    <row r="8" spans="1:52" ht="12" hidden="1" customHeight="1" x14ac:dyDescent="0.15">
      <c r="A8" s="1"/>
      <c r="B8" s="71"/>
      <c r="C8" s="72"/>
      <c r="D8" s="72"/>
      <c r="E8" s="72"/>
      <c r="F8" s="72"/>
      <c r="G8" s="72"/>
      <c r="H8" s="72"/>
      <c r="I8" s="73"/>
      <c r="J8" s="13"/>
      <c r="K8" s="14"/>
      <c r="L8" s="15"/>
      <c r="M8" s="16" t="s">
        <v>8</v>
      </c>
      <c r="N8" s="15"/>
      <c r="O8" s="17"/>
      <c r="P8" s="18"/>
      <c r="Q8" s="13"/>
      <c r="R8" s="14"/>
      <c r="S8" s="15"/>
      <c r="T8" s="16" t="s">
        <v>8</v>
      </c>
      <c r="U8" s="15"/>
      <c r="V8" s="17"/>
      <c r="W8" s="18"/>
      <c r="X8" s="13"/>
      <c r="Y8" s="14"/>
      <c r="Z8" s="15"/>
      <c r="AA8" s="16" t="s">
        <v>8</v>
      </c>
      <c r="AB8" s="15"/>
      <c r="AC8" s="17"/>
      <c r="AD8" s="18"/>
      <c r="AE8" s="13"/>
      <c r="AF8" s="14"/>
      <c r="AG8" s="15"/>
      <c r="AH8" s="16" t="s">
        <v>8</v>
      </c>
      <c r="AI8" s="15"/>
      <c r="AJ8" s="17"/>
      <c r="AK8" s="18"/>
      <c r="AL8" s="13"/>
      <c r="AM8" s="14"/>
      <c r="AN8" s="15"/>
      <c r="AO8" s="16" t="s">
        <v>8</v>
      </c>
      <c r="AP8" s="15"/>
      <c r="AQ8" s="17"/>
      <c r="AR8" s="18"/>
      <c r="AS8" s="103"/>
      <c r="AT8" s="88"/>
      <c r="AU8" s="90"/>
      <c r="AV8" s="92"/>
      <c r="AW8" s="94"/>
      <c r="AX8" s="101"/>
      <c r="AY8" s="1"/>
      <c r="AZ8" s="1"/>
    </row>
    <row r="9" spans="1:52" ht="12" hidden="1" customHeight="1" x14ac:dyDescent="0.15">
      <c r="A9" s="1"/>
      <c r="B9" s="71"/>
      <c r="C9" s="72"/>
      <c r="D9" s="72"/>
      <c r="E9" s="72"/>
      <c r="F9" s="72"/>
      <c r="G9" s="72"/>
      <c r="H9" s="72"/>
      <c r="I9" s="73"/>
      <c r="J9" s="13"/>
      <c r="K9" s="19"/>
      <c r="L9" s="15"/>
      <c r="M9" s="16" t="s">
        <v>8</v>
      </c>
      <c r="N9" s="15"/>
      <c r="O9" s="20"/>
      <c r="P9" s="18"/>
      <c r="Q9" s="13"/>
      <c r="R9" s="19"/>
      <c r="S9" s="15"/>
      <c r="T9" s="16" t="s">
        <v>8</v>
      </c>
      <c r="U9" s="15"/>
      <c r="V9" s="20"/>
      <c r="W9" s="18"/>
      <c r="X9" s="13"/>
      <c r="Y9" s="19"/>
      <c r="Z9" s="15"/>
      <c r="AA9" s="16" t="s">
        <v>8</v>
      </c>
      <c r="AB9" s="15"/>
      <c r="AC9" s="20"/>
      <c r="AD9" s="18"/>
      <c r="AE9" s="13"/>
      <c r="AF9" s="19"/>
      <c r="AG9" s="15"/>
      <c r="AH9" s="16" t="s">
        <v>8</v>
      </c>
      <c r="AI9" s="15"/>
      <c r="AJ9" s="20"/>
      <c r="AK9" s="18"/>
      <c r="AL9" s="13"/>
      <c r="AM9" s="19"/>
      <c r="AN9" s="15"/>
      <c r="AO9" s="16" t="s">
        <v>8</v>
      </c>
      <c r="AP9" s="15"/>
      <c r="AQ9" s="20"/>
      <c r="AR9" s="18"/>
      <c r="AS9" s="103"/>
      <c r="AT9" s="88"/>
      <c r="AU9" s="90"/>
      <c r="AV9" s="92"/>
      <c r="AW9" s="94"/>
      <c r="AX9" s="101"/>
      <c r="AY9" s="1"/>
      <c r="AZ9" s="1"/>
    </row>
    <row r="10" spans="1:52" ht="12" hidden="1" customHeight="1" x14ac:dyDescent="0.15">
      <c r="A10" s="1"/>
      <c r="B10" s="71"/>
      <c r="C10" s="74"/>
      <c r="D10" s="74"/>
      <c r="E10" s="74"/>
      <c r="F10" s="74"/>
      <c r="G10" s="74"/>
      <c r="H10" s="74"/>
      <c r="I10" s="75"/>
      <c r="J10" s="19"/>
      <c r="K10" s="24"/>
      <c r="L10" s="24"/>
      <c r="M10" s="24"/>
      <c r="N10" s="24"/>
      <c r="O10" s="24"/>
      <c r="P10" s="20"/>
      <c r="Q10" s="19"/>
      <c r="R10" s="24"/>
      <c r="S10" s="24"/>
      <c r="T10" s="24"/>
      <c r="U10" s="24"/>
      <c r="V10" s="24"/>
      <c r="W10" s="20"/>
      <c r="X10" s="19"/>
      <c r="Y10" s="24"/>
      <c r="Z10" s="24"/>
      <c r="AA10" s="24"/>
      <c r="AB10" s="24"/>
      <c r="AC10" s="24"/>
      <c r="AD10" s="20"/>
      <c r="AE10" s="19"/>
      <c r="AF10" s="24"/>
      <c r="AG10" s="24"/>
      <c r="AH10" s="24"/>
      <c r="AI10" s="24"/>
      <c r="AJ10" s="24"/>
      <c r="AK10" s="20"/>
      <c r="AL10" s="19"/>
      <c r="AM10" s="24"/>
      <c r="AN10" s="24"/>
      <c r="AO10" s="24"/>
      <c r="AP10" s="24"/>
      <c r="AQ10" s="24"/>
      <c r="AR10" s="20"/>
      <c r="AS10" s="103"/>
      <c r="AT10" s="88"/>
      <c r="AU10" s="90"/>
      <c r="AV10" s="92"/>
      <c r="AW10" s="94"/>
      <c r="AX10" s="101"/>
      <c r="AY10" s="1"/>
      <c r="AZ10" s="1"/>
    </row>
    <row r="11" spans="1:52" ht="12" customHeight="1" x14ac:dyDescent="0.15">
      <c r="A11" s="1"/>
      <c r="B11" s="104" t="str">
        <f>IF(J2="","",J2)</f>
        <v>長岡ＪＹＦＣ　２ｎｄ</v>
      </c>
      <c r="C11" s="106">
        <f>IF(E12="","",SUM(E12,E13))</f>
        <v>3</v>
      </c>
      <c r="D11" s="106"/>
      <c r="E11" s="107" t="str">
        <f>IF(E12="","",IF(C11=H11,"△",IF(C11&gt;H11,"○","●")))</f>
        <v>○</v>
      </c>
      <c r="F11" s="107"/>
      <c r="G11" s="107"/>
      <c r="H11" s="106">
        <f>IF(G12="","",SUM(G12,G13))</f>
        <v>2</v>
      </c>
      <c r="I11" s="108"/>
      <c r="J11" s="109"/>
      <c r="K11" s="110"/>
      <c r="L11" s="110"/>
      <c r="M11" s="110"/>
      <c r="N11" s="110"/>
      <c r="O11" s="110"/>
      <c r="P11" s="111"/>
      <c r="Q11" s="68">
        <f>IF(S12="","",SUM(S12,S13))</f>
        <v>5</v>
      </c>
      <c r="R11" s="68"/>
      <c r="S11" s="67" t="str">
        <f>IF(S12="","",IF(Q11=V11,"△",IF(Q11&gt;V11,"○","●")))</f>
        <v>○</v>
      </c>
      <c r="T11" s="67"/>
      <c r="U11" s="67"/>
      <c r="V11" s="68">
        <f>IF(U12="","",SUM(U12,U13))</f>
        <v>2</v>
      </c>
      <c r="W11" s="69"/>
      <c r="X11" s="68">
        <f>IF(Z12="","",SUM(Z12,Z13))</f>
        <v>2</v>
      </c>
      <c r="Y11" s="68"/>
      <c r="Z11" s="67" t="str">
        <f>IF(Z12="","",IF(X11=AC11,"△",IF(X11&gt;AC11,"○","●")))</f>
        <v>●</v>
      </c>
      <c r="AA11" s="67"/>
      <c r="AB11" s="67"/>
      <c r="AC11" s="68">
        <f>IF(AB12="","",SUM(AB12,AB13))</f>
        <v>3</v>
      </c>
      <c r="AD11" s="69"/>
      <c r="AE11" s="68">
        <f>IF(AG12="","",SUM(AG12,AG13))</f>
        <v>0</v>
      </c>
      <c r="AF11" s="68"/>
      <c r="AG11" s="67" t="str">
        <f>IF(AG12="","",IF(AE11=AJ11,"△",IF(AE11&gt;AJ11,"○","●")))</f>
        <v>●</v>
      </c>
      <c r="AH11" s="67"/>
      <c r="AI11" s="67"/>
      <c r="AJ11" s="68">
        <f>IF(AI12="","",SUM(AI12,AI13))</f>
        <v>3</v>
      </c>
      <c r="AK11" s="69"/>
      <c r="AL11" s="99">
        <f>IF(AN12="","",SUM(AN12,AN13))</f>
        <v>17</v>
      </c>
      <c r="AM11" s="68"/>
      <c r="AN11" s="67" t="str">
        <f>IF(AN12="","",IF(AL11=AQ11,"△",IF(AL11&gt;AQ11,"○","●")))</f>
        <v>○</v>
      </c>
      <c r="AO11" s="67"/>
      <c r="AP11" s="67"/>
      <c r="AQ11" s="68">
        <f>IF(AP12="","",SUM(AP12,AP13))</f>
        <v>0</v>
      </c>
      <c r="AR11" s="69"/>
      <c r="AS11" s="103">
        <f>IF(COUNTIF($C11:$AR18,"●")+COUNTIF($C11:$AR18,"○")+COUNTIF($C11:$AR18,"△")=0,"",COUNTIF($C11:$AR18,"○")*3+COUNTIF($C11:$AR18,"△"))</f>
        <v>9</v>
      </c>
      <c r="AT11" s="88">
        <f>IF(COUNTIF($C11:$AR18,"●")+COUNTIF($C11:$AR18,"○")+COUNTIF($C11:$AR18,"△")=0,"",SUM(C11,J11,Q11,X11,AE11,AL11,C15,J15,Q15,X15,AE15,AL15,))</f>
        <v>27</v>
      </c>
      <c r="AU11" s="114">
        <f>IF(COUNTIF($C11:$AR18,"●")+COUNTIF($C11:$AR18,"○")+COUNTIF($C11:$AR18,"△")=0,"",SUM(H11,H15,V11,V15,AC11,AC15,AJ11,AJ15,AQ11,AQ15,))</f>
        <v>10</v>
      </c>
      <c r="AV11" s="92">
        <f>IF(COUNTIF($C11:$AR18,"●")+COUNTIF($C11:$AR18,"○")+COUNTIF($C11:$AR18,"△")=0,"",$AT11-$AU11)</f>
        <v>17</v>
      </c>
      <c r="AW11" s="94">
        <f>IF(AS11="","",AS11*1000+AV11*10+AT11)</f>
        <v>9197</v>
      </c>
      <c r="AX11" s="80">
        <f>IF(AS11="","",RANK(AW11,$AW$3:$AW$58,0))</f>
        <v>3</v>
      </c>
      <c r="AY11" s="1"/>
      <c r="AZ11" s="1"/>
    </row>
    <row r="12" spans="1:52" ht="12" customHeight="1" x14ac:dyDescent="0.15">
      <c r="A12" s="1"/>
      <c r="B12" s="105"/>
      <c r="C12" s="25"/>
      <c r="D12" s="26"/>
      <c r="E12" s="25">
        <f>IF(N4="","",N4)</f>
        <v>2</v>
      </c>
      <c r="F12" s="25" t="s">
        <v>6</v>
      </c>
      <c r="G12" s="25">
        <f>IF(L4="","",L4)</f>
        <v>1</v>
      </c>
      <c r="H12" s="27"/>
      <c r="I12" s="28"/>
      <c r="J12" s="112"/>
      <c r="K12" s="72"/>
      <c r="L12" s="72"/>
      <c r="M12" s="72"/>
      <c r="N12" s="72"/>
      <c r="O12" s="72"/>
      <c r="P12" s="73"/>
      <c r="Q12" s="13"/>
      <c r="R12" s="14"/>
      <c r="S12" s="15">
        <v>1</v>
      </c>
      <c r="T12" s="16" t="s">
        <v>6</v>
      </c>
      <c r="U12" s="15">
        <v>1</v>
      </c>
      <c r="V12" s="17"/>
      <c r="W12" s="18"/>
      <c r="X12" s="13"/>
      <c r="Y12" s="14"/>
      <c r="Z12" s="15">
        <v>0</v>
      </c>
      <c r="AA12" s="16" t="s">
        <v>6</v>
      </c>
      <c r="AB12" s="15">
        <v>1</v>
      </c>
      <c r="AC12" s="17"/>
      <c r="AD12" s="18"/>
      <c r="AE12" s="13"/>
      <c r="AF12" s="14"/>
      <c r="AG12" s="15">
        <v>0</v>
      </c>
      <c r="AH12" s="16" t="s">
        <v>6</v>
      </c>
      <c r="AI12" s="15">
        <v>3</v>
      </c>
      <c r="AJ12" s="17"/>
      <c r="AK12" s="18"/>
      <c r="AL12" s="13"/>
      <c r="AM12" s="14"/>
      <c r="AN12" s="15">
        <v>8</v>
      </c>
      <c r="AO12" s="16" t="s">
        <v>6</v>
      </c>
      <c r="AP12" s="15">
        <v>0</v>
      </c>
      <c r="AQ12" s="17"/>
      <c r="AR12" s="18"/>
      <c r="AS12" s="103"/>
      <c r="AT12" s="88"/>
      <c r="AU12" s="90"/>
      <c r="AV12" s="92"/>
      <c r="AW12" s="94"/>
      <c r="AX12" s="81"/>
      <c r="AY12" s="1"/>
      <c r="AZ12" s="1"/>
    </row>
    <row r="13" spans="1:52" ht="12" customHeight="1" x14ac:dyDescent="0.15">
      <c r="A13" s="1"/>
      <c r="B13" s="105"/>
      <c r="C13" s="25"/>
      <c r="D13" s="29"/>
      <c r="E13" s="25">
        <f>IF(N5="","",N5)</f>
        <v>1</v>
      </c>
      <c r="F13" s="25" t="s">
        <v>6</v>
      </c>
      <c r="G13" s="25">
        <f>IF(L5="","",L5)</f>
        <v>1</v>
      </c>
      <c r="H13" s="30"/>
      <c r="I13" s="28"/>
      <c r="J13" s="112"/>
      <c r="K13" s="72"/>
      <c r="L13" s="72"/>
      <c r="M13" s="72"/>
      <c r="N13" s="72"/>
      <c r="O13" s="72"/>
      <c r="P13" s="73"/>
      <c r="Q13" s="13"/>
      <c r="R13" s="19"/>
      <c r="S13" s="15">
        <v>4</v>
      </c>
      <c r="T13" s="16" t="s">
        <v>6</v>
      </c>
      <c r="U13" s="15">
        <v>1</v>
      </c>
      <c r="V13" s="20"/>
      <c r="W13" s="18"/>
      <c r="X13" s="13"/>
      <c r="Y13" s="19"/>
      <c r="Z13" s="15">
        <v>2</v>
      </c>
      <c r="AA13" s="16" t="s">
        <v>6</v>
      </c>
      <c r="AB13" s="15">
        <v>2</v>
      </c>
      <c r="AC13" s="20"/>
      <c r="AD13" s="18"/>
      <c r="AE13" s="13"/>
      <c r="AF13" s="19"/>
      <c r="AG13" s="15">
        <v>0</v>
      </c>
      <c r="AH13" s="16" t="s">
        <v>6</v>
      </c>
      <c r="AI13" s="15">
        <v>0</v>
      </c>
      <c r="AJ13" s="20"/>
      <c r="AK13" s="18"/>
      <c r="AL13" s="13"/>
      <c r="AM13" s="19"/>
      <c r="AN13" s="15">
        <v>9</v>
      </c>
      <c r="AO13" s="16" t="s">
        <v>6</v>
      </c>
      <c r="AP13" s="15">
        <v>0</v>
      </c>
      <c r="AQ13" s="20"/>
      <c r="AR13" s="18"/>
      <c r="AS13" s="103"/>
      <c r="AT13" s="88"/>
      <c r="AU13" s="90"/>
      <c r="AV13" s="92"/>
      <c r="AW13" s="94"/>
      <c r="AX13" s="81"/>
      <c r="AY13" s="1"/>
      <c r="AZ13" s="1"/>
    </row>
    <row r="14" spans="1:52" ht="12" customHeight="1" x14ac:dyDescent="0.15">
      <c r="A14" s="1"/>
      <c r="B14" s="105"/>
      <c r="C14" s="31"/>
      <c r="D14" s="31"/>
      <c r="E14" s="31"/>
      <c r="F14" s="31"/>
      <c r="G14" s="31"/>
      <c r="H14" s="31"/>
      <c r="I14" s="32"/>
      <c r="J14" s="112"/>
      <c r="K14" s="72"/>
      <c r="L14" s="72"/>
      <c r="M14" s="72"/>
      <c r="N14" s="72"/>
      <c r="O14" s="72"/>
      <c r="P14" s="73"/>
      <c r="Q14" s="21"/>
      <c r="R14" s="22"/>
      <c r="S14" s="22"/>
      <c r="T14" s="22"/>
      <c r="U14" s="22"/>
      <c r="V14" s="22"/>
      <c r="W14" s="23"/>
      <c r="X14" s="21"/>
      <c r="Y14" s="22"/>
      <c r="Z14" s="22"/>
      <c r="AA14" s="22"/>
      <c r="AB14" s="22"/>
      <c r="AC14" s="22"/>
      <c r="AD14" s="23"/>
      <c r="AE14" s="21"/>
      <c r="AF14" s="22"/>
      <c r="AG14" s="22"/>
      <c r="AH14" s="22"/>
      <c r="AI14" s="22"/>
      <c r="AJ14" s="22"/>
      <c r="AK14" s="23"/>
      <c r="AL14" s="21"/>
      <c r="AM14" s="22"/>
      <c r="AN14" s="22"/>
      <c r="AO14" s="22"/>
      <c r="AP14" s="22"/>
      <c r="AQ14" s="22"/>
      <c r="AR14" s="23"/>
      <c r="AS14" s="103"/>
      <c r="AT14" s="88"/>
      <c r="AU14" s="90"/>
      <c r="AV14" s="92"/>
      <c r="AW14" s="94"/>
      <c r="AX14" s="81"/>
      <c r="AY14" s="1"/>
      <c r="AZ14" s="1"/>
    </row>
    <row r="15" spans="1:52" ht="1.5" customHeight="1" x14ac:dyDescent="0.15">
      <c r="A15" s="1"/>
      <c r="B15" s="105"/>
      <c r="C15" s="116" t="str">
        <f>IF(E16="","",SUM(E16,E17))</f>
        <v/>
      </c>
      <c r="D15" s="116"/>
      <c r="E15" s="117" t="str">
        <f>IF(E16="","",IF(C15=H15,"△",IF(C15&gt;H15,"○","●")))</f>
        <v/>
      </c>
      <c r="F15" s="117"/>
      <c r="G15" s="117"/>
      <c r="H15" s="116" t="str">
        <f>IF(G16="","",SUM(G16,G17))</f>
        <v/>
      </c>
      <c r="I15" s="118"/>
      <c r="J15" s="112"/>
      <c r="K15" s="72"/>
      <c r="L15" s="72"/>
      <c r="M15" s="72"/>
      <c r="N15" s="72"/>
      <c r="O15" s="72"/>
      <c r="P15" s="73"/>
      <c r="Q15" s="78" t="str">
        <f>IF(S16="","",S16+S17)</f>
        <v/>
      </c>
      <c r="R15" s="76"/>
      <c r="S15" s="79" t="str">
        <f>IF(S16="","",IF(Q15=V15,"△",IF(Q15&gt;V15,"○","●")))</f>
        <v/>
      </c>
      <c r="T15" s="79"/>
      <c r="U15" s="79"/>
      <c r="V15" s="76" t="str">
        <f>IF(U16="","",U16+U17)</f>
        <v/>
      </c>
      <c r="W15" s="77"/>
      <c r="X15" s="78" t="str">
        <f>IF(Z16="","",Z16+Z17)</f>
        <v/>
      </c>
      <c r="Y15" s="76"/>
      <c r="Z15" s="79" t="str">
        <f>IF(Z16="","",IF(X15=AC15,"△",IF(X15&gt;AC15,"○","●")))</f>
        <v/>
      </c>
      <c r="AA15" s="79"/>
      <c r="AB15" s="79"/>
      <c r="AC15" s="76" t="str">
        <f>IF(AB16="","",AB16+AB17)</f>
        <v/>
      </c>
      <c r="AD15" s="77"/>
      <c r="AE15" s="78" t="str">
        <f>IF(AG16="","",AG16+AG17)</f>
        <v/>
      </c>
      <c r="AF15" s="76"/>
      <c r="AG15" s="79" t="str">
        <f>IF(AG16="","",IF(AE15=AJ15,"△",IF(AE15&gt;AJ15,"○","●")))</f>
        <v/>
      </c>
      <c r="AH15" s="79"/>
      <c r="AI15" s="79"/>
      <c r="AJ15" s="76" t="str">
        <f>IF(AI16="","",AI16+AI17)</f>
        <v/>
      </c>
      <c r="AK15" s="77"/>
      <c r="AL15" s="98" t="str">
        <f>IF(AN16="","",AN16+AN17)</f>
        <v/>
      </c>
      <c r="AM15" s="95"/>
      <c r="AN15" s="97" t="str">
        <f>IF(AN16="","",IF(AL15=AQ15,"△",IF(AL15&gt;AQ15,"○","●")))</f>
        <v/>
      </c>
      <c r="AO15" s="97"/>
      <c r="AP15" s="97"/>
      <c r="AQ15" s="95" t="str">
        <f>IF(AP16="","",AP16+AP17)</f>
        <v/>
      </c>
      <c r="AR15" s="96"/>
      <c r="AS15" s="103"/>
      <c r="AT15" s="88"/>
      <c r="AU15" s="90"/>
      <c r="AV15" s="92"/>
      <c r="AW15" s="94"/>
      <c r="AX15" s="81"/>
      <c r="AY15" s="1"/>
      <c r="AZ15" s="1"/>
    </row>
    <row r="16" spans="1:52" ht="12" hidden="1" customHeight="1" x14ac:dyDescent="0.15">
      <c r="A16" s="1"/>
      <c r="B16" s="105"/>
      <c r="C16" s="25"/>
      <c r="D16" s="26"/>
      <c r="E16" s="25" t="str">
        <f>IF(N8="","",N8)</f>
        <v/>
      </c>
      <c r="F16" s="25" t="s">
        <v>6</v>
      </c>
      <c r="G16" s="25" t="str">
        <f>IF(L8="","",L8)</f>
        <v/>
      </c>
      <c r="H16" s="27"/>
      <c r="I16" s="28"/>
      <c r="J16" s="112"/>
      <c r="K16" s="72"/>
      <c r="L16" s="72"/>
      <c r="M16" s="72"/>
      <c r="N16" s="72"/>
      <c r="O16" s="72"/>
      <c r="P16" s="73"/>
      <c r="Q16" s="13"/>
      <c r="R16" s="14"/>
      <c r="S16" s="15"/>
      <c r="T16" s="16" t="s">
        <v>6</v>
      </c>
      <c r="U16" s="15"/>
      <c r="V16" s="17"/>
      <c r="W16" s="18"/>
      <c r="X16" s="13"/>
      <c r="Y16" s="14"/>
      <c r="Z16" s="15"/>
      <c r="AA16" s="16" t="s">
        <v>6</v>
      </c>
      <c r="AB16" s="15"/>
      <c r="AC16" s="17"/>
      <c r="AD16" s="18"/>
      <c r="AE16" s="13"/>
      <c r="AF16" s="14"/>
      <c r="AG16" s="15"/>
      <c r="AH16" s="16" t="s">
        <v>6</v>
      </c>
      <c r="AI16" s="15"/>
      <c r="AJ16" s="17"/>
      <c r="AK16" s="18"/>
      <c r="AL16" s="13"/>
      <c r="AM16" s="14"/>
      <c r="AN16" s="15"/>
      <c r="AO16" s="16" t="s">
        <v>6</v>
      </c>
      <c r="AP16" s="15"/>
      <c r="AQ16" s="17"/>
      <c r="AR16" s="18"/>
      <c r="AS16" s="103"/>
      <c r="AT16" s="88"/>
      <c r="AU16" s="90"/>
      <c r="AV16" s="92"/>
      <c r="AW16" s="94"/>
      <c r="AX16" s="81"/>
      <c r="AY16" s="1"/>
      <c r="AZ16" s="1"/>
    </row>
    <row r="17" spans="1:52" ht="12" hidden="1" customHeight="1" x14ac:dyDescent="0.15">
      <c r="A17" s="1"/>
      <c r="B17" s="105"/>
      <c r="C17" s="25"/>
      <c r="D17" s="29"/>
      <c r="E17" s="25" t="str">
        <f>IF(N9="","",N9)</f>
        <v/>
      </c>
      <c r="F17" s="25" t="s">
        <v>6</v>
      </c>
      <c r="G17" s="25" t="str">
        <f>IF(L9="","",L9)</f>
        <v/>
      </c>
      <c r="H17" s="30"/>
      <c r="I17" s="28"/>
      <c r="J17" s="112"/>
      <c r="K17" s="72"/>
      <c r="L17" s="72"/>
      <c r="M17" s="72"/>
      <c r="N17" s="72"/>
      <c r="O17" s="72"/>
      <c r="P17" s="73"/>
      <c r="Q17" s="13"/>
      <c r="R17" s="19"/>
      <c r="S17" s="15"/>
      <c r="T17" s="16" t="s">
        <v>6</v>
      </c>
      <c r="U17" s="15"/>
      <c r="V17" s="20"/>
      <c r="W17" s="18"/>
      <c r="X17" s="13"/>
      <c r="Y17" s="19"/>
      <c r="Z17" s="15"/>
      <c r="AA17" s="16" t="s">
        <v>6</v>
      </c>
      <c r="AB17" s="15"/>
      <c r="AC17" s="20"/>
      <c r="AD17" s="18"/>
      <c r="AE17" s="13"/>
      <c r="AF17" s="19"/>
      <c r="AG17" s="15"/>
      <c r="AH17" s="16" t="s">
        <v>6</v>
      </c>
      <c r="AI17" s="15"/>
      <c r="AJ17" s="20"/>
      <c r="AK17" s="18"/>
      <c r="AL17" s="13"/>
      <c r="AM17" s="19"/>
      <c r="AN17" s="15"/>
      <c r="AO17" s="16" t="s">
        <v>6</v>
      </c>
      <c r="AP17" s="15"/>
      <c r="AQ17" s="20"/>
      <c r="AR17" s="18"/>
      <c r="AS17" s="103"/>
      <c r="AT17" s="88"/>
      <c r="AU17" s="90"/>
      <c r="AV17" s="92"/>
      <c r="AW17" s="94"/>
      <c r="AX17" s="81"/>
      <c r="AY17" s="1"/>
      <c r="AZ17" s="1"/>
    </row>
    <row r="18" spans="1:52" ht="12" hidden="1" customHeight="1" x14ac:dyDescent="0.15">
      <c r="A18" s="1"/>
      <c r="B18" s="70"/>
      <c r="C18" s="33"/>
      <c r="D18" s="33"/>
      <c r="E18" s="33"/>
      <c r="F18" s="33"/>
      <c r="G18" s="33"/>
      <c r="H18" s="33"/>
      <c r="I18" s="30"/>
      <c r="J18" s="113"/>
      <c r="K18" s="74"/>
      <c r="L18" s="74"/>
      <c r="M18" s="74"/>
      <c r="N18" s="74"/>
      <c r="O18" s="74"/>
      <c r="P18" s="75"/>
      <c r="Q18" s="19"/>
      <c r="R18" s="24"/>
      <c r="S18" s="24"/>
      <c r="T18" s="24"/>
      <c r="U18" s="24"/>
      <c r="V18" s="24"/>
      <c r="W18" s="20"/>
      <c r="X18" s="19"/>
      <c r="Y18" s="24"/>
      <c r="Z18" s="24"/>
      <c r="AA18" s="24"/>
      <c r="AB18" s="24"/>
      <c r="AC18" s="24"/>
      <c r="AD18" s="20"/>
      <c r="AE18" s="19"/>
      <c r="AF18" s="24"/>
      <c r="AG18" s="24"/>
      <c r="AH18" s="24"/>
      <c r="AI18" s="24"/>
      <c r="AJ18" s="24"/>
      <c r="AK18" s="20"/>
      <c r="AL18" s="19"/>
      <c r="AM18" s="24"/>
      <c r="AN18" s="24"/>
      <c r="AO18" s="24"/>
      <c r="AP18" s="24"/>
      <c r="AQ18" s="24"/>
      <c r="AR18" s="20"/>
      <c r="AS18" s="103"/>
      <c r="AT18" s="88"/>
      <c r="AU18" s="115"/>
      <c r="AV18" s="92"/>
      <c r="AW18" s="94"/>
      <c r="AX18" s="82"/>
      <c r="AY18" s="1"/>
      <c r="AZ18" s="1"/>
    </row>
    <row r="19" spans="1:52" ht="12" customHeight="1" x14ac:dyDescent="0.15">
      <c r="A19" s="1"/>
      <c r="B19" s="104" t="str">
        <f>IF(Q2="","",Q2)</f>
        <v>村上第一中</v>
      </c>
      <c r="C19" s="106">
        <f>IF(E20="","",SUM(E20,E21))</f>
        <v>0</v>
      </c>
      <c r="D19" s="106"/>
      <c r="E19" s="107" t="str">
        <f>IF(E20="","",IF(C19=H19,"△",IF(C19&gt;H19,"○","●")))</f>
        <v>●</v>
      </c>
      <c r="F19" s="107"/>
      <c r="G19" s="107"/>
      <c r="H19" s="106">
        <f>IF(G20="","",SUM(G20,G21))</f>
        <v>4</v>
      </c>
      <c r="I19" s="108"/>
      <c r="J19" s="119">
        <f>IF(L20="","",SUM(L20,L21))</f>
        <v>2</v>
      </c>
      <c r="K19" s="106"/>
      <c r="L19" s="107" t="str">
        <f>IF(L20="","",IF(J19=O19,"△",IF(J19&gt;O19,"○","●")))</f>
        <v>●</v>
      </c>
      <c r="M19" s="107"/>
      <c r="N19" s="107"/>
      <c r="O19" s="106">
        <f>IF(N20="","",SUM(N20,N21))</f>
        <v>5</v>
      </c>
      <c r="P19" s="108"/>
      <c r="Q19" s="109"/>
      <c r="R19" s="110"/>
      <c r="S19" s="110"/>
      <c r="T19" s="110"/>
      <c r="U19" s="110"/>
      <c r="V19" s="110"/>
      <c r="W19" s="111"/>
      <c r="X19" s="68">
        <f>IF(Z20="","",SUM(Z20,Z21))</f>
        <v>0</v>
      </c>
      <c r="Y19" s="68"/>
      <c r="Z19" s="67" t="str">
        <f>IF(Z20="","",IF(X19=AC19,"△",IF(X19&gt;AC19,"○","●")))</f>
        <v>●</v>
      </c>
      <c r="AA19" s="67"/>
      <c r="AB19" s="67"/>
      <c r="AC19" s="68">
        <f>IF(AB20="","",SUM(AB20,AB21))</f>
        <v>3</v>
      </c>
      <c r="AD19" s="69"/>
      <c r="AE19" s="68">
        <f>IF(AG20="","",SUM(AG20,AG21))</f>
        <v>0</v>
      </c>
      <c r="AF19" s="68"/>
      <c r="AG19" s="67" t="str">
        <f>IF(AG20="","",IF(AE19=AJ19,"△",IF(AE19&gt;AJ19,"○","●")))</f>
        <v>●</v>
      </c>
      <c r="AH19" s="67"/>
      <c r="AI19" s="67"/>
      <c r="AJ19" s="68">
        <f>IF(AI20="","",SUM(AI20,AI21))</f>
        <v>2</v>
      </c>
      <c r="AK19" s="69"/>
      <c r="AL19" s="99">
        <f>IF(AN20="","",SUM(AN20,AN21))</f>
        <v>2</v>
      </c>
      <c r="AM19" s="68"/>
      <c r="AN19" s="67" t="str">
        <f>IF(AN20="","",IF(AL19=AQ19,"△",IF(AL19&gt;AQ19,"○","●")))</f>
        <v>○</v>
      </c>
      <c r="AO19" s="67"/>
      <c r="AP19" s="67"/>
      <c r="AQ19" s="68">
        <f>IF(AP20="","",SUM(AP20,AP21))</f>
        <v>1</v>
      </c>
      <c r="AR19" s="69"/>
      <c r="AS19" s="103">
        <f>IF(COUNTIF($C19:$AR26,"●")+COUNTIF($C19:$AR26,"○")+COUNTIF($C19:$AR26,"△")=0,"",COUNTIF($C19:$AR26,"○")*3+COUNTIF($C19:$AR26,"△"))</f>
        <v>3</v>
      </c>
      <c r="AT19" s="88">
        <f>IF(COUNTIF($C19:$AR26,"●")+COUNTIF($C19:$AR26,"○")+COUNTIF($C19:$AR26,"△")=0,"",SUM(C19,J19,Q19,X19,AE19,AL19,C23,J23,Q23,X23,AE23,AL23,))</f>
        <v>4</v>
      </c>
      <c r="AU19" s="114">
        <f>IF(COUNTIF($C19:$AR26,"●")+COUNTIF($C19:$AR26,"○")+COUNTIF($C19:$AR26,"△")=0,"",SUM(H19,H23,O19,O23,AC19,AC23,AJ19,AJ23,AQ19,AQ23,))</f>
        <v>15</v>
      </c>
      <c r="AV19" s="92">
        <f>IF(COUNTIF($C19:$AR26,"●")+COUNTIF($C19:$AR26,"○")+COUNTIF($C19:$AR26,"△")=0,"",$AT19-$AU19)</f>
        <v>-11</v>
      </c>
      <c r="AW19" s="94">
        <f>IF(AS19="","",AS19*1000+AV19*10+AT19)</f>
        <v>2894</v>
      </c>
      <c r="AX19" s="80">
        <f>IF(AS19="","",RANK(AW19,$AW$3:$AW$58,0))</f>
        <v>5</v>
      </c>
      <c r="AY19" s="1"/>
      <c r="AZ19" s="1"/>
    </row>
    <row r="20" spans="1:52" ht="12" customHeight="1" x14ac:dyDescent="0.15">
      <c r="A20" s="1"/>
      <c r="B20" s="105"/>
      <c r="C20" s="25"/>
      <c r="D20" s="26"/>
      <c r="E20" s="25">
        <f>IF(U4="","",U4)</f>
        <v>0</v>
      </c>
      <c r="F20" s="25" t="s">
        <v>9</v>
      </c>
      <c r="G20" s="25">
        <f>IF(S4="","",S4)</f>
        <v>2</v>
      </c>
      <c r="H20" s="27"/>
      <c r="I20" s="28"/>
      <c r="J20" s="34"/>
      <c r="K20" s="26"/>
      <c r="L20" s="25">
        <f>IF(U12="","",U12)</f>
        <v>1</v>
      </c>
      <c r="M20" s="25" t="s">
        <v>9</v>
      </c>
      <c r="N20" s="25">
        <f>IF(S12="","",S12)</f>
        <v>1</v>
      </c>
      <c r="O20" s="27"/>
      <c r="P20" s="28"/>
      <c r="Q20" s="112"/>
      <c r="R20" s="72"/>
      <c r="S20" s="72"/>
      <c r="T20" s="72"/>
      <c r="U20" s="72"/>
      <c r="V20" s="72"/>
      <c r="W20" s="73"/>
      <c r="X20" s="13"/>
      <c r="Y20" s="14"/>
      <c r="Z20" s="15">
        <v>0</v>
      </c>
      <c r="AA20" s="16" t="s">
        <v>9</v>
      </c>
      <c r="AB20" s="15">
        <v>0</v>
      </c>
      <c r="AC20" s="17"/>
      <c r="AD20" s="18"/>
      <c r="AE20" s="13"/>
      <c r="AF20" s="14"/>
      <c r="AG20" s="15">
        <v>0</v>
      </c>
      <c r="AH20" s="16" t="s">
        <v>9</v>
      </c>
      <c r="AI20" s="15">
        <v>1</v>
      </c>
      <c r="AJ20" s="17"/>
      <c r="AK20" s="18"/>
      <c r="AL20" s="13"/>
      <c r="AM20" s="14"/>
      <c r="AN20" s="15">
        <v>1</v>
      </c>
      <c r="AO20" s="16" t="s">
        <v>9</v>
      </c>
      <c r="AP20" s="15">
        <v>1</v>
      </c>
      <c r="AQ20" s="17"/>
      <c r="AR20" s="18"/>
      <c r="AS20" s="103"/>
      <c r="AT20" s="88"/>
      <c r="AU20" s="90"/>
      <c r="AV20" s="92"/>
      <c r="AW20" s="94"/>
      <c r="AX20" s="81"/>
      <c r="AY20" s="1"/>
      <c r="AZ20" s="1"/>
    </row>
    <row r="21" spans="1:52" ht="12" customHeight="1" x14ac:dyDescent="0.15">
      <c r="A21" s="1"/>
      <c r="B21" s="105"/>
      <c r="C21" s="25"/>
      <c r="D21" s="29"/>
      <c r="E21" s="25">
        <f>IF(U5="","",U5)</f>
        <v>0</v>
      </c>
      <c r="F21" s="25" t="s">
        <v>9</v>
      </c>
      <c r="G21" s="25">
        <f>IF(S5="","",S5)</f>
        <v>2</v>
      </c>
      <c r="H21" s="30"/>
      <c r="I21" s="28"/>
      <c r="J21" s="34"/>
      <c r="K21" s="29"/>
      <c r="L21" s="25">
        <f>IF(U13="","",U13)</f>
        <v>1</v>
      </c>
      <c r="M21" s="25" t="s">
        <v>9</v>
      </c>
      <c r="N21" s="25">
        <f>IF(S13="","",S13)</f>
        <v>4</v>
      </c>
      <c r="O21" s="30"/>
      <c r="P21" s="28"/>
      <c r="Q21" s="112"/>
      <c r="R21" s="72"/>
      <c r="S21" s="72"/>
      <c r="T21" s="72"/>
      <c r="U21" s="72"/>
      <c r="V21" s="72"/>
      <c r="W21" s="73"/>
      <c r="X21" s="13"/>
      <c r="Y21" s="19"/>
      <c r="Z21" s="15">
        <v>0</v>
      </c>
      <c r="AA21" s="16" t="s">
        <v>9</v>
      </c>
      <c r="AB21" s="15">
        <v>3</v>
      </c>
      <c r="AC21" s="20"/>
      <c r="AD21" s="18"/>
      <c r="AE21" s="13"/>
      <c r="AF21" s="19"/>
      <c r="AG21" s="15">
        <v>0</v>
      </c>
      <c r="AH21" s="16" t="s">
        <v>9</v>
      </c>
      <c r="AI21" s="15">
        <v>1</v>
      </c>
      <c r="AJ21" s="20">
        <v>0</v>
      </c>
      <c r="AK21" s="18"/>
      <c r="AL21" s="13"/>
      <c r="AM21" s="19"/>
      <c r="AN21" s="15">
        <v>1</v>
      </c>
      <c r="AO21" s="16" t="s">
        <v>9</v>
      </c>
      <c r="AP21" s="15">
        <v>0</v>
      </c>
      <c r="AQ21" s="20"/>
      <c r="AR21" s="18"/>
      <c r="AS21" s="103"/>
      <c r="AT21" s="88"/>
      <c r="AU21" s="90"/>
      <c r="AV21" s="92"/>
      <c r="AW21" s="94"/>
      <c r="AX21" s="81"/>
      <c r="AY21" s="1"/>
      <c r="AZ21" s="1"/>
    </row>
    <row r="22" spans="1:52" ht="12" customHeight="1" x14ac:dyDescent="0.15">
      <c r="A22" s="1"/>
      <c r="B22" s="105"/>
      <c r="C22" s="31"/>
      <c r="D22" s="31"/>
      <c r="E22" s="31"/>
      <c r="F22" s="31"/>
      <c r="G22" s="31"/>
      <c r="H22" s="31"/>
      <c r="I22" s="32"/>
      <c r="J22" s="35"/>
      <c r="K22" s="31"/>
      <c r="L22" s="31"/>
      <c r="M22" s="31"/>
      <c r="N22" s="31"/>
      <c r="O22" s="31"/>
      <c r="P22" s="32"/>
      <c r="Q22" s="112"/>
      <c r="R22" s="72"/>
      <c r="S22" s="72"/>
      <c r="T22" s="72"/>
      <c r="U22" s="72"/>
      <c r="V22" s="72"/>
      <c r="W22" s="73"/>
      <c r="X22" s="21"/>
      <c r="Y22" s="22"/>
      <c r="Z22" s="22"/>
      <c r="AA22" s="22"/>
      <c r="AB22" s="22"/>
      <c r="AC22" s="22"/>
      <c r="AD22" s="23"/>
      <c r="AE22" s="21"/>
      <c r="AF22" s="22"/>
      <c r="AG22" s="22"/>
      <c r="AH22" s="22"/>
      <c r="AI22" s="22"/>
      <c r="AJ22" s="22"/>
      <c r="AK22" s="23"/>
      <c r="AL22" s="21"/>
      <c r="AM22" s="22"/>
      <c r="AN22" s="22"/>
      <c r="AO22" s="22"/>
      <c r="AP22" s="22"/>
      <c r="AQ22" s="22"/>
      <c r="AR22" s="23"/>
      <c r="AS22" s="103"/>
      <c r="AT22" s="88"/>
      <c r="AU22" s="90"/>
      <c r="AV22" s="92"/>
      <c r="AW22" s="94"/>
      <c r="AX22" s="81"/>
      <c r="AY22" s="1"/>
      <c r="AZ22" s="1"/>
    </row>
    <row r="23" spans="1:52" ht="1.5" customHeight="1" x14ac:dyDescent="0.15">
      <c r="A23" s="1"/>
      <c r="B23" s="105"/>
      <c r="C23" s="116" t="str">
        <f>IF(E24="","",SUM(E24,E25))</f>
        <v/>
      </c>
      <c r="D23" s="116"/>
      <c r="E23" s="117" t="str">
        <f>IF(E24="","",IF(C23=H23,"△",IF(C23&gt;H23,"○","●")))</f>
        <v/>
      </c>
      <c r="F23" s="117"/>
      <c r="G23" s="117"/>
      <c r="H23" s="116" t="str">
        <f>IF(G24="","",SUM(G24,G25))</f>
        <v/>
      </c>
      <c r="I23" s="118"/>
      <c r="J23" s="120" t="str">
        <f>IF(L24="","",SUM(L24,L25))</f>
        <v/>
      </c>
      <c r="K23" s="116"/>
      <c r="L23" s="117" t="str">
        <f>IF(L24="","",IF(J23=O23,"△",IF(J23&gt;O23,"○","●")))</f>
        <v/>
      </c>
      <c r="M23" s="117"/>
      <c r="N23" s="117"/>
      <c r="O23" s="116" t="str">
        <f>IF(N24="","",SUM(N24,N25))</f>
        <v/>
      </c>
      <c r="P23" s="118"/>
      <c r="Q23" s="112"/>
      <c r="R23" s="72"/>
      <c r="S23" s="72"/>
      <c r="T23" s="72"/>
      <c r="U23" s="72"/>
      <c r="V23" s="72"/>
      <c r="W23" s="73"/>
      <c r="X23" s="78" t="str">
        <f>IF(Z24="","",Z24+Z25)</f>
        <v/>
      </c>
      <c r="Y23" s="76"/>
      <c r="Z23" s="79" t="str">
        <f>IF(Z24="","",IF(X23=AC23,"△",IF(X23&gt;AC23,"○","●")))</f>
        <v/>
      </c>
      <c r="AA23" s="79"/>
      <c r="AB23" s="79"/>
      <c r="AC23" s="76" t="str">
        <f>IF(AB24="","",AB24+AB25)</f>
        <v/>
      </c>
      <c r="AD23" s="77"/>
      <c r="AE23" s="78" t="str">
        <f>IF(AG24="","",AG24+AG25)</f>
        <v/>
      </c>
      <c r="AF23" s="76"/>
      <c r="AG23" s="79" t="str">
        <f>IF(AG24="","",IF(AE23=AJ23,"△",IF(AE23&gt;AJ23,"○","●")))</f>
        <v/>
      </c>
      <c r="AH23" s="79"/>
      <c r="AI23" s="79"/>
      <c r="AJ23" s="76" t="str">
        <f>IF(AI24="","",AI24+AI25)</f>
        <v/>
      </c>
      <c r="AK23" s="77"/>
      <c r="AL23" s="98" t="str">
        <f>IF(AN24="","",AN24+AN25)</f>
        <v/>
      </c>
      <c r="AM23" s="95"/>
      <c r="AN23" s="97" t="str">
        <f>IF(AN24="","",IF(AL23=AQ23,"△",IF(AL23&gt;AQ23,"○","●")))</f>
        <v/>
      </c>
      <c r="AO23" s="97"/>
      <c r="AP23" s="97"/>
      <c r="AQ23" s="95" t="str">
        <f>IF(AP24="","",AP24+AP25)</f>
        <v/>
      </c>
      <c r="AR23" s="96"/>
      <c r="AS23" s="103"/>
      <c r="AT23" s="88"/>
      <c r="AU23" s="90"/>
      <c r="AV23" s="92"/>
      <c r="AW23" s="94"/>
      <c r="AX23" s="81"/>
      <c r="AY23" s="1"/>
      <c r="AZ23" s="1"/>
    </row>
    <row r="24" spans="1:52" ht="12" hidden="1" customHeight="1" x14ac:dyDescent="0.15">
      <c r="A24" s="1"/>
      <c r="B24" s="105"/>
      <c r="C24" s="25"/>
      <c r="D24" s="26"/>
      <c r="E24" s="25" t="str">
        <f>IF(U8="","",U8)</f>
        <v/>
      </c>
      <c r="F24" s="25" t="s">
        <v>9</v>
      </c>
      <c r="G24" s="25" t="str">
        <f>IF(S8="","",S8)</f>
        <v/>
      </c>
      <c r="H24" s="27"/>
      <c r="I24" s="28"/>
      <c r="J24" s="34"/>
      <c r="K24" s="26"/>
      <c r="L24" s="25" t="str">
        <f>IF(U16="","",U16)</f>
        <v/>
      </c>
      <c r="M24" s="25" t="s">
        <v>9</v>
      </c>
      <c r="N24" s="25" t="str">
        <f>IF(S16="","",S16)</f>
        <v/>
      </c>
      <c r="O24" s="27"/>
      <c r="P24" s="28"/>
      <c r="Q24" s="112"/>
      <c r="R24" s="72"/>
      <c r="S24" s="72"/>
      <c r="T24" s="72"/>
      <c r="U24" s="72"/>
      <c r="V24" s="72"/>
      <c r="W24" s="73"/>
      <c r="X24" s="13"/>
      <c r="Y24" s="14"/>
      <c r="Z24" s="15"/>
      <c r="AA24" s="16" t="s">
        <v>9</v>
      </c>
      <c r="AB24" s="15"/>
      <c r="AC24" s="17"/>
      <c r="AD24" s="18"/>
      <c r="AE24" s="13"/>
      <c r="AF24" s="14"/>
      <c r="AG24" s="15"/>
      <c r="AH24" s="16" t="s">
        <v>9</v>
      </c>
      <c r="AI24" s="15"/>
      <c r="AJ24" s="17"/>
      <c r="AK24" s="18"/>
      <c r="AL24" s="13"/>
      <c r="AM24" s="14"/>
      <c r="AN24" s="15"/>
      <c r="AO24" s="16" t="s">
        <v>9</v>
      </c>
      <c r="AP24" s="15"/>
      <c r="AQ24" s="17"/>
      <c r="AR24" s="18"/>
      <c r="AS24" s="103"/>
      <c r="AT24" s="88"/>
      <c r="AU24" s="90"/>
      <c r="AV24" s="92"/>
      <c r="AW24" s="94"/>
      <c r="AX24" s="81"/>
      <c r="AY24" s="1"/>
      <c r="AZ24" s="1"/>
    </row>
    <row r="25" spans="1:52" ht="12" hidden="1" customHeight="1" x14ac:dyDescent="0.15">
      <c r="A25" s="1"/>
      <c r="B25" s="105"/>
      <c r="C25" s="25"/>
      <c r="D25" s="29"/>
      <c r="E25" s="25" t="str">
        <f>IF(U9="","",U9)</f>
        <v/>
      </c>
      <c r="F25" s="25" t="s">
        <v>9</v>
      </c>
      <c r="G25" s="25" t="str">
        <f>IF(S9="","",S9)</f>
        <v/>
      </c>
      <c r="H25" s="30"/>
      <c r="I25" s="28"/>
      <c r="J25" s="34"/>
      <c r="K25" s="29"/>
      <c r="L25" s="25" t="str">
        <f>IF(U17="","",U17)</f>
        <v/>
      </c>
      <c r="M25" s="25" t="s">
        <v>9</v>
      </c>
      <c r="N25" s="25" t="str">
        <f>IF(S17="","",S17)</f>
        <v/>
      </c>
      <c r="O25" s="30"/>
      <c r="P25" s="28"/>
      <c r="Q25" s="112"/>
      <c r="R25" s="72"/>
      <c r="S25" s="72"/>
      <c r="T25" s="72"/>
      <c r="U25" s="72"/>
      <c r="V25" s="72"/>
      <c r="W25" s="73"/>
      <c r="X25" s="13"/>
      <c r="Y25" s="19"/>
      <c r="Z25" s="15"/>
      <c r="AA25" s="16" t="s">
        <v>9</v>
      </c>
      <c r="AB25" s="15"/>
      <c r="AC25" s="20"/>
      <c r="AD25" s="18"/>
      <c r="AE25" s="13"/>
      <c r="AF25" s="19"/>
      <c r="AG25" s="15"/>
      <c r="AH25" s="16" t="s">
        <v>9</v>
      </c>
      <c r="AI25" s="15"/>
      <c r="AJ25" s="20"/>
      <c r="AK25" s="18"/>
      <c r="AL25" s="13"/>
      <c r="AM25" s="19"/>
      <c r="AN25" s="15"/>
      <c r="AO25" s="16" t="s">
        <v>9</v>
      </c>
      <c r="AP25" s="15"/>
      <c r="AQ25" s="20"/>
      <c r="AR25" s="18"/>
      <c r="AS25" s="103"/>
      <c r="AT25" s="88"/>
      <c r="AU25" s="90"/>
      <c r="AV25" s="92"/>
      <c r="AW25" s="94"/>
      <c r="AX25" s="81"/>
      <c r="AY25" s="1"/>
      <c r="AZ25" s="1"/>
    </row>
    <row r="26" spans="1:52" ht="12" hidden="1" customHeight="1" x14ac:dyDescent="0.15">
      <c r="A26" s="1"/>
      <c r="B26" s="70"/>
      <c r="C26" s="33"/>
      <c r="D26" s="33"/>
      <c r="E26" s="33"/>
      <c r="F26" s="33"/>
      <c r="G26" s="33"/>
      <c r="H26" s="33"/>
      <c r="I26" s="30"/>
      <c r="J26" s="29"/>
      <c r="K26" s="33"/>
      <c r="L26" s="33"/>
      <c r="M26" s="33"/>
      <c r="N26" s="33"/>
      <c r="O26" s="33"/>
      <c r="P26" s="30"/>
      <c r="Q26" s="113"/>
      <c r="R26" s="74"/>
      <c r="S26" s="74"/>
      <c r="T26" s="74"/>
      <c r="U26" s="74"/>
      <c r="V26" s="74"/>
      <c r="W26" s="75"/>
      <c r="X26" s="19"/>
      <c r="Y26" s="24"/>
      <c r="Z26" s="24"/>
      <c r="AA26" s="24"/>
      <c r="AB26" s="24"/>
      <c r="AC26" s="24"/>
      <c r="AD26" s="20"/>
      <c r="AE26" s="19"/>
      <c r="AF26" s="24"/>
      <c r="AG26" s="24"/>
      <c r="AH26" s="24"/>
      <c r="AI26" s="24"/>
      <c r="AJ26" s="24"/>
      <c r="AK26" s="20"/>
      <c r="AL26" s="19"/>
      <c r="AM26" s="24"/>
      <c r="AN26" s="24"/>
      <c r="AO26" s="24"/>
      <c r="AP26" s="24"/>
      <c r="AQ26" s="24"/>
      <c r="AR26" s="20"/>
      <c r="AS26" s="103"/>
      <c r="AT26" s="88"/>
      <c r="AU26" s="115"/>
      <c r="AV26" s="92"/>
      <c r="AW26" s="94"/>
      <c r="AX26" s="82"/>
      <c r="AY26" s="1"/>
      <c r="AZ26" s="1"/>
    </row>
    <row r="27" spans="1:52" ht="12" customHeight="1" x14ac:dyDescent="0.15">
      <c r="A27" s="1"/>
      <c r="B27" s="104" t="str">
        <f>IF(X2="","",X2)</f>
        <v>シバタＳＣ</v>
      </c>
      <c r="C27" s="106">
        <f>IF(E28="","",SUM(E28,E29))</f>
        <v>3</v>
      </c>
      <c r="D27" s="106"/>
      <c r="E27" s="107" t="str">
        <f>IF(E28="","",IF(C27=H27,"△",IF(C27&gt;H27,"○","●")))</f>
        <v>○</v>
      </c>
      <c r="F27" s="107"/>
      <c r="G27" s="107"/>
      <c r="H27" s="106">
        <f>IF(G28="","",SUM(G28,G29))</f>
        <v>1</v>
      </c>
      <c r="I27" s="108"/>
      <c r="J27" s="119">
        <f>IF(L28="","",SUM(L28,L29))</f>
        <v>3</v>
      </c>
      <c r="K27" s="106"/>
      <c r="L27" s="107" t="str">
        <f>IF(L28="","",IF(J27=O27,"△",IF(J27&gt;O27,"○","●")))</f>
        <v>○</v>
      </c>
      <c r="M27" s="107"/>
      <c r="N27" s="107"/>
      <c r="O27" s="106">
        <f>IF(N28="","",SUM(N28,N29))</f>
        <v>2</v>
      </c>
      <c r="P27" s="108"/>
      <c r="Q27" s="119">
        <f>IF(S28="","",SUM(S28,S29))</f>
        <v>3</v>
      </c>
      <c r="R27" s="106"/>
      <c r="S27" s="107" t="str">
        <f>IF(S28="","",IF(Q27=V27,"△",IF(Q27&gt;V27,"○","●")))</f>
        <v>○</v>
      </c>
      <c r="T27" s="107"/>
      <c r="U27" s="107"/>
      <c r="V27" s="106">
        <f>IF(U28="","",SUM(U28,U29))</f>
        <v>0</v>
      </c>
      <c r="W27" s="108"/>
      <c r="X27" s="109"/>
      <c r="Y27" s="110"/>
      <c r="Z27" s="110"/>
      <c r="AA27" s="110"/>
      <c r="AB27" s="110"/>
      <c r="AC27" s="110"/>
      <c r="AD27" s="111"/>
      <c r="AE27" s="68">
        <f>IF(AG28="","",SUM(AG28,AG29))</f>
        <v>1</v>
      </c>
      <c r="AF27" s="68"/>
      <c r="AG27" s="67" t="str">
        <f>IF(AG28="","",IF(AE27=AJ27,"△",IF(AE27&gt;AJ27,"○","●")))</f>
        <v>●</v>
      </c>
      <c r="AH27" s="67"/>
      <c r="AI27" s="67"/>
      <c r="AJ27" s="68">
        <f>IF(AI28="","",SUM(AI28,AI29))</f>
        <v>2</v>
      </c>
      <c r="AK27" s="69"/>
      <c r="AL27" s="99">
        <f>IF(AN28="","",SUM(AN28,AN29))</f>
        <v>11</v>
      </c>
      <c r="AM27" s="68"/>
      <c r="AN27" s="67" t="str">
        <f>IF(AN28="","",IF(AL27=AQ27,"△",IF(AL27&gt;AQ27,"○","●")))</f>
        <v>○</v>
      </c>
      <c r="AO27" s="67"/>
      <c r="AP27" s="67"/>
      <c r="AQ27" s="68">
        <f>IF(AP28="","",SUM(AP28,AP29))</f>
        <v>2</v>
      </c>
      <c r="AR27" s="69"/>
      <c r="AS27" s="103">
        <f>IF(COUNTIF($C27:$AR34,"●")+COUNTIF($C27:$AR34,"○")+COUNTIF($C27:$AR34,"△")=0,"",COUNTIF($C27:$AR34,"○")*3+COUNTIF($C27:$AR34,"△"))</f>
        <v>12</v>
      </c>
      <c r="AT27" s="88">
        <f>IF(COUNTIF($C27:$AR34,"●")+COUNTIF($C27:$AR34,"○")+COUNTIF($C27:$AR34,"△")=0,"",SUM(C27,J27,Q27,X27,AE27,AL27,,C31,J31,Q31,X31,AE31,AL31,))</f>
        <v>21</v>
      </c>
      <c r="AU27" s="114">
        <f>IF(COUNTIF($C27:$AR34,"●")+COUNTIF($C27:$AR34,"○")+COUNTIF($C27:$AR34,"△")=0,"",SUM(H27,H31,O27,O31,V27,V31,AJ27,AJ31,AQ27,AQ31,))</f>
        <v>7</v>
      </c>
      <c r="AV27" s="92">
        <f>IF(COUNTIF($C27:$AR34,"●")+COUNTIF($C27:$AR34,"○")+COUNTIF($C27:$AR34,"△")=0,"",$AT27-$AU27)</f>
        <v>14</v>
      </c>
      <c r="AW27" s="94">
        <f>IF(AS27="","",AS27*1000+AV27*10+AT27)</f>
        <v>12161</v>
      </c>
      <c r="AX27" s="80">
        <f>IF(AS27="","",RANK(AW27,$AW$3:$AW$58,0))</f>
        <v>2</v>
      </c>
      <c r="AY27" s="1"/>
      <c r="AZ27" s="1"/>
    </row>
    <row r="28" spans="1:52" ht="12" customHeight="1" x14ac:dyDescent="0.15">
      <c r="A28" s="1"/>
      <c r="B28" s="105"/>
      <c r="C28" s="25"/>
      <c r="D28" s="26"/>
      <c r="E28" s="25">
        <f>IF(AB4="","",AB4)</f>
        <v>0</v>
      </c>
      <c r="F28" s="25" t="s">
        <v>9</v>
      </c>
      <c r="G28" s="25">
        <f>IF(Z4="","",Z4)</f>
        <v>0</v>
      </c>
      <c r="H28" s="27"/>
      <c r="I28" s="28"/>
      <c r="J28" s="34"/>
      <c r="K28" s="26"/>
      <c r="L28" s="25">
        <f>IF(AB12="","",AB12)</f>
        <v>1</v>
      </c>
      <c r="M28" s="25" t="s">
        <v>9</v>
      </c>
      <c r="N28" s="25">
        <f>IF(Z12="","",Z12)</f>
        <v>0</v>
      </c>
      <c r="O28" s="27"/>
      <c r="P28" s="28"/>
      <c r="Q28" s="34"/>
      <c r="R28" s="26"/>
      <c r="S28" s="25">
        <f>IF(AB20="","",AB20)</f>
        <v>0</v>
      </c>
      <c r="T28" s="25" t="s">
        <v>9</v>
      </c>
      <c r="U28" s="25">
        <f>IF(Z20="","",Z20)</f>
        <v>0</v>
      </c>
      <c r="V28" s="27"/>
      <c r="W28" s="28"/>
      <c r="X28" s="112"/>
      <c r="Y28" s="72"/>
      <c r="Z28" s="72"/>
      <c r="AA28" s="72"/>
      <c r="AB28" s="72"/>
      <c r="AC28" s="72"/>
      <c r="AD28" s="73"/>
      <c r="AE28" s="13"/>
      <c r="AF28" s="14"/>
      <c r="AG28" s="15">
        <v>0</v>
      </c>
      <c r="AH28" s="16" t="s">
        <v>9</v>
      </c>
      <c r="AI28" s="15">
        <v>0</v>
      </c>
      <c r="AJ28" s="17"/>
      <c r="AK28" s="18"/>
      <c r="AL28" s="13"/>
      <c r="AM28" s="14"/>
      <c r="AN28" s="15">
        <v>6</v>
      </c>
      <c r="AO28" s="16" t="s">
        <v>9</v>
      </c>
      <c r="AP28" s="15">
        <v>2</v>
      </c>
      <c r="AQ28" s="17"/>
      <c r="AR28" s="18"/>
      <c r="AS28" s="103"/>
      <c r="AT28" s="88"/>
      <c r="AU28" s="90"/>
      <c r="AV28" s="92"/>
      <c r="AW28" s="94"/>
      <c r="AX28" s="81"/>
      <c r="AY28" s="1"/>
      <c r="AZ28" s="1"/>
    </row>
    <row r="29" spans="1:52" ht="12" customHeight="1" x14ac:dyDescent="0.15">
      <c r="A29" s="1"/>
      <c r="B29" s="105"/>
      <c r="C29" s="25"/>
      <c r="D29" s="29"/>
      <c r="E29" s="25">
        <f>IF(AB5="","",AB5)</f>
        <v>3</v>
      </c>
      <c r="F29" s="25" t="s">
        <v>9</v>
      </c>
      <c r="G29" s="25">
        <f>IF(Z5="","",Z5)</f>
        <v>1</v>
      </c>
      <c r="H29" s="30"/>
      <c r="I29" s="28"/>
      <c r="J29" s="34"/>
      <c r="K29" s="29"/>
      <c r="L29" s="25">
        <f>IF(AB13="","",AB13)</f>
        <v>2</v>
      </c>
      <c r="M29" s="25" t="s">
        <v>9</v>
      </c>
      <c r="N29" s="25">
        <f>IF(Z13="","",Z13)</f>
        <v>2</v>
      </c>
      <c r="O29" s="30"/>
      <c r="P29" s="28"/>
      <c r="Q29" s="34"/>
      <c r="R29" s="29"/>
      <c r="S29" s="25">
        <f>IF(AB21="","",AB21)</f>
        <v>3</v>
      </c>
      <c r="T29" s="25" t="s">
        <v>9</v>
      </c>
      <c r="U29" s="25">
        <f>IF(Z21="","",Z21)</f>
        <v>0</v>
      </c>
      <c r="V29" s="30"/>
      <c r="W29" s="28"/>
      <c r="X29" s="112"/>
      <c r="Y29" s="72"/>
      <c r="Z29" s="72"/>
      <c r="AA29" s="72"/>
      <c r="AB29" s="72"/>
      <c r="AC29" s="72"/>
      <c r="AD29" s="73"/>
      <c r="AE29" s="13"/>
      <c r="AF29" s="19"/>
      <c r="AG29" s="15">
        <v>1</v>
      </c>
      <c r="AH29" s="16" t="s">
        <v>9</v>
      </c>
      <c r="AI29" s="15">
        <v>2</v>
      </c>
      <c r="AJ29" s="20"/>
      <c r="AK29" s="18"/>
      <c r="AL29" s="13"/>
      <c r="AM29" s="19"/>
      <c r="AN29" s="15">
        <v>5</v>
      </c>
      <c r="AO29" s="16" t="s">
        <v>9</v>
      </c>
      <c r="AP29" s="15">
        <v>0</v>
      </c>
      <c r="AQ29" s="20"/>
      <c r="AR29" s="18"/>
      <c r="AS29" s="103"/>
      <c r="AT29" s="88"/>
      <c r="AU29" s="90"/>
      <c r="AV29" s="92"/>
      <c r="AW29" s="94"/>
      <c r="AX29" s="81"/>
      <c r="AY29" s="1"/>
      <c r="AZ29" s="1"/>
    </row>
    <row r="30" spans="1:52" ht="12" customHeight="1" x14ac:dyDescent="0.15">
      <c r="A30" s="1"/>
      <c r="B30" s="105"/>
      <c r="C30" s="31"/>
      <c r="D30" s="31"/>
      <c r="E30" s="31"/>
      <c r="F30" s="31"/>
      <c r="G30" s="31"/>
      <c r="H30" s="31"/>
      <c r="I30" s="32"/>
      <c r="J30" s="35"/>
      <c r="K30" s="31"/>
      <c r="L30" s="31"/>
      <c r="M30" s="31"/>
      <c r="N30" s="31"/>
      <c r="O30" s="31"/>
      <c r="P30" s="32"/>
      <c r="Q30" s="35"/>
      <c r="R30" s="31"/>
      <c r="S30" s="31"/>
      <c r="T30" s="31"/>
      <c r="U30" s="31"/>
      <c r="V30" s="31"/>
      <c r="W30" s="32"/>
      <c r="X30" s="112"/>
      <c r="Y30" s="72"/>
      <c r="Z30" s="72"/>
      <c r="AA30" s="72"/>
      <c r="AB30" s="72"/>
      <c r="AC30" s="72"/>
      <c r="AD30" s="73"/>
      <c r="AE30" s="21"/>
      <c r="AF30" s="22"/>
      <c r="AG30" s="22"/>
      <c r="AH30" s="22"/>
      <c r="AI30" s="22"/>
      <c r="AJ30" s="22"/>
      <c r="AK30" s="23"/>
      <c r="AL30" s="21"/>
      <c r="AM30" s="22"/>
      <c r="AN30" s="22"/>
      <c r="AO30" s="22"/>
      <c r="AP30" s="22"/>
      <c r="AQ30" s="22"/>
      <c r="AR30" s="23"/>
      <c r="AS30" s="103"/>
      <c r="AT30" s="88"/>
      <c r="AU30" s="90"/>
      <c r="AV30" s="92"/>
      <c r="AW30" s="94"/>
      <c r="AX30" s="81"/>
      <c r="AY30" s="1"/>
      <c r="AZ30" s="1"/>
    </row>
    <row r="31" spans="1:52" ht="1.5" customHeight="1" x14ac:dyDescent="0.15">
      <c r="A31" s="1"/>
      <c r="B31" s="105"/>
      <c r="C31" s="116" t="str">
        <f>IF(E32="","",SUM(E32,E33))</f>
        <v/>
      </c>
      <c r="D31" s="116"/>
      <c r="E31" s="117" t="str">
        <f>IF(E32="","",IF(C31=H31,"△",IF(C31&gt;H31,"○","●")))</f>
        <v/>
      </c>
      <c r="F31" s="117"/>
      <c r="G31" s="117"/>
      <c r="H31" s="116" t="str">
        <f>IF(G32="","",SUM(G32,G33))</f>
        <v/>
      </c>
      <c r="I31" s="118"/>
      <c r="J31" s="120" t="str">
        <f>IF(L32="","",SUM(L32,L33))</f>
        <v/>
      </c>
      <c r="K31" s="116"/>
      <c r="L31" s="117" t="str">
        <f>IF(L32="","",IF(J31=O31,"△",IF(J31&gt;O31,"○","●")))</f>
        <v/>
      </c>
      <c r="M31" s="117"/>
      <c r="N31" s="117"/>
      <c r="O31" s="116" t="str">
        <f>IF(N32="","",SUM(N32,N33))</f>
        <v/>
      </c>
      <c r="P31" s="118"/>
      <c r="Q31" s="120" t="str">
        <f>IF(S32="","",SUM(S32,S33))</f>
        <v/>
      </c>
      <c r="R31" s="116"/>
      <c r="S31" s="117" t="str">
        <f>IF(S32="","",IF(Q31=V31,"△",IF(Q31&gt;V31,"○","●")))</f>
        <v/>
      </c>
      <c r="T31" s="117"/>
      <c r="U31" s="117"/>
      <c r="V31" s="116" t="str">
        <f>IF(U32="","",SUM(U32,U33))</f>
        <v/>
      </c>
      <c r="W31" s="118"/>
      <c r="X31" s="112"/>
      <c r="Y31" s="72"/>
      <c r="Z31" s="72"/>
      <c r="AA31" s="72"/>
      <c r="AB31" s="72"/>
      <c r="AC31" s="72"/>
      <c r="AD31" s="73"/>
      <c r="AE31" s="78" t="str">
        <f>IF(AG32="","",AG32+AG33)</f>
        <v/>
      </c>
      <c r="AF31" s="76"/>
      <c r="AG31" s="79" t="str">
        <f>IF(AG32="","",IF(AE31=AJ31,"△",IF(AE31&gt;AJ31,"○","●")))</f>
        <v/>
      </c>
      <c r="AH31" s="79"/>
      <c r="AI31" s="79"/>
      <c r="AJ31" s="76" t="str">
        <f>IF(AI32="","",AI32+AI33)</f>
        <v/>
      </c>
      <c r="AK31" s="77"/>
      <c r="AL31" s="98" t="str">
        <f>IF(AN32="","",AN32+AN33)</f>
        <v/>
      </c>
      <c r="AM31" s="95"/>
      <c r="AN31" s="97" t="str">
        <f>IF(AN32="","",IF(AL31=AQ31,"△",IF(AL31&gt;AQ31,"○","●")))</f>
        <v/>
      </c>
      <c r="AO31" s="97"/>
      <c r="AP31" s="97"/>
      <c r="AQ31" s="95" t="str">
        <f>IF(AP32="","",AP32+AP33)</f>
        <v/>
      </c>
      <c r="AR31" s="96"/>
      <c r="AS31" s="103"/>
      <c r="AT31" s="88"/>
      <c r="AU31" s="90"/>
      <c r="AV31" s="92"/>
      <c r="AW31" s="94"/>
      <c r="AX31" s="81"/>
      <c r="AY31" s="1"/>
      <c r="AZ31" s="1"/>
    </row>
    <row r="32" spans="1:52" ht="12" hidden="1" customHeight="1" x14ac:dyDescent="0.15">
      <c r="A32" s="1"/>
      <c r="B32" s="105"/>
      <c r="C32" s="25"/>
      <c r="D32" s="26"/>
      <c r="E32" s="25" t="str">
        <f>IF(AB8="","",AB8)</f>
        <v/>
      </c>
      <c r="F32" s="25" t="s">
        <v>9</v>
      </c>
      <c r="G32" s="25" t="str">
        <f>IF(Z8="","",Z8)</f>
        <v/>
      </c>
      <c r="H32" s="27"/>
      <c r="I32" s="28"/>
      <c r="J32" s="34"/>
      <c r="K32" s="26"/>
      <c r="L32" s="25" t="str">
        <f>IF(AB16="","",AB16)</f>
        <v/>
      </c>
      <c r="M32" s="25" t="s">
        <v>9</v>
      </c>
      <c r="N32" s="25" t="str">
        <f>IF(Z16="","",Z16)</f>
        <v/>
      </c>
      <c r="O32" s="27"/>
      <c r="P32" s="28"/>
      <c r="Q32" s="34"/>
      <c r="R32" s="26"/>
      <c r="S32" s="25" t="str">
        <f>IF(AB24="","",AB24)</f>
        <v/>
      </c>
      <c r="T32" s="25" t="s">
        <v>9</v>
      </c>
      <c r="U32" s="25" t="str">
        <f>IF(Z24="","",Z24)</f>
        <v/>
      </c>
      <c r="V32" s="27"/>
      <c r="W32" s="28"/>
      <c r="X32" s="112"/>
      <c r="Y32" s="72"/>
      <c r="Z32" s="72"/>
      <c r="AA32" s="72"/>
      <c r="AB32" s="72"/>
      <c r="AC32" s="72"/>
      <c r="AD32" s="73"/>
      <c r="AE32" s="13"/>
      <c r="AF32" s="14"/>
      <c r="AG32" s="15"/>
      <c r="AH32" s="16" t="s">
        <v>9</v>
      </c>
      <c r="AI32" s="15"/>
      <c r="AJ32" s="17"/>
      <c r="AK32" s="18"/>
      <c r="AL32" s="13"/>
      <c r="AM32" s="14"/>
      <c r="AN32" s="15"/>
      <c r="AO32" s="16" t="s">
        <v>9</v>
      </c>
      <c r="AP32" s="15"/>
      <c r="AQ32" s="17"/>
      <c r="AR32" s="18"/>
      <c r="AS32" s="103"/>
      <c r="AT32" s="88"/>
      <c r="AU32" s="90"/>
      <c r="AV32" s="92"/>
      <c r="AW32" s="94"/>
      <c r="AX32" s="81"/>
      <c r="AY32" s="1"/>
      <c r="AZ32" s="1"/>
    </row>
    <row r="33" spans="1:52" ht="12" hidden="1" customHeight="1" x14ac:dyDescent="0.15">
      <c r="A33" s="1"/>
      <c r="B33" s="105"/>
      <c r="C33" s="25"/>
      <c r="D33" s="29"/>
      <c r="E33" s="25" t="str">
        <f>IF(AB9="","",AB9)</f>
        <v/>
      </c>
      <c r="F33" s="25" t="s">
        <v>9</v>
      </c>
      <c r="G33" s="25" t="str">
        <f>IF(Z9="","",Z9)</f>
        <v/>
      </c>
      <c r="H33" s="30"/>
      <c r="I33" s="28"/>
      <c r="J33" s="34"/>
      <c r="K33" s="29"/>
      <c r="L33" s="25" t="str">
        <f>IF(AB17="","",AB17)</f>
        <v/>
      </c>
      <c r="M33" s="25" t="s">
        <v>9</v>
      </c>
      <c r="N33" s="25" t="str">
        <f>IF(Z17="","",Z17)</f>
        <v/>
      </c>
      <c r="O33" s="30"/>
      <c r="P33" s="28"/>
      <c r="Q33" s="34"/>
      <c r="R33" s="29"/>
      <c r="S33" s="25" t="str">
        <f>IF(AB25="","",AB25)</f>
        <v/>
      </c>
      <c r="T33" s="25" t="s">
        <v>9</v>
      </c>
      <c r="U33" s="25" t="str">
        <f>IF(Z25="","",Z25)</f>
        <v/>
      </c>
      <c r="V33" s="30"/>
      <c r="W33" s="28"/>
      <c r="X33" s="112"/>
      <c r="Y33" s="72"/>
      <c r="Z33" s="72"/>
      <c r="AA33" s="72"/>
      <c r="AB33" s="72"/>
      <c r="AC33" s="72"/>
      <c r="AD33" s="73"/>
      <c r="AE33" s="13"/>
      <c r="AF33" s="19"/>
      <c r="AG33" s="15"/>
      <c r="AH33" s="16" t="s">
        <v>9</v>
      </c>
      <c r="AI33" s="15"/>
      <c r="AJ33" s="20"/>
      <c r="AK33" s="18"/>
      <c r="AL33" s="13"/>
      <c r="AM33" s="19"/>
      <c r="AN33" s="15"/>
      <c r="AO33" s="16" t="s">
        <v>9</v>
      </c>
      <c r="AP33" s="15"/>
      <c r="AQ33" s="20"/>
      <c r="AR33" s="18"/>
      <c r="AS33" s="103"/>
      <c r="AT33" s="88"/>
      <c r="AU33" s="90"/>
      <c r="AV33" s="92"/>
      <c r="AW33" s="94"/>
      <c r="AX33" s="81"/>
      <c r="AY33" s="1"/>
      <c r="AZ33" s="1"/>
    </row>
    <row r="34" spans="1:52" ht="12" hidden="1" customHeight="1" x14ac:dyDescent="0.15">
      <c r="A34" s="1"/>
      <c r="B34" s="70"/>
      <c r="C34" s="33"/>
      <c r="D34" s="33"/>
      <c r="E34" s="33"/>
      <c r="F34" s="33"/>
      <c r="G34" s="33"/>
      <c r="H34" s="33"/>
      <c r="I34" s="30"/>
      <c r="J34" s="29"/>
      <c r="K34" s="33"/>
      <c r="L34" s="33"/>
      <c r="M34" s="33"/>
      <c r="N34" s="33"/>
      <c r="O34" s="33"/>
      <c r="P34" s="30"/>
      <c r="Q34" s="29"/>
      <c r="R34" s="33"/>
      <c r="S34" s="33"/>
      <c r="T34" s="33"/>
      <c r="U34" s="33"/>
      <c r="V34" s="33"/>
      <c r="W34" s="30"/>
      <c r="X34" s="113"/>
      <c r="Y34" s="74"/>
      <c r="Z34" s="74"/>
      <c r="AA34" s="74"/>
      <c r="AB34" s="74"/>
      <c r="AC34" s="74"/>
      <c r="AD34" s="75"/>
      <c r="AE34" s="19"/>
      <c r="AF34" s="24"/>
      <c r="AG34" s="24"/>
      <c r="AH34" s="24"/>
      <c r="AI34" s="24"/>
      <c r="AJ34" s="24"/>
      <c r="AK34" s="20"/>
      <c r="AL34" s="19"/>
      <c r="AM34" s="24"/>
      <c r="AN34" s="24"/>
      <c r="AO34" s="24"/>
      <c r="AP34" s="24"/>
      <c r="AQ34" s="24"/>
      <c r="AR34" s="20"/>
      <c r="AS34" s="103"/>
      <c r="AT34" s="88"/>
      <c r="AU34" s="115"/>
      <c r="AV34" s="92"/>
      <c r="AW34" s="94"/>
      <c r="AX34" s="82"/>
      <c r="AY34" s="1"/>
      <c r="AZ34" s="1"/>
    </row>
    <row r="35" spans="1:52" ht="12" customHeight="1" x14ac:dyDescent="0.15">
      <c r="A35" s="1"/>
      <c r="B35" s="104" t="str">
        <f>IF(AE2="","",AE2)</f>
        <v>糸魚川ＦＣ</v>
      </c>
      <c r="C35" s="106">
        <f>IF(E36="","",SUM(E36,E37))</f>
        <v>4</v>
      </c>
      <c r="D35" s="106"/>
      <c r="E35" s="107" t="str">
        <f>IF(E36="","",IF(C35=H35,"△",IF(C35&gt;H35,"○","●")))</f>
        <v>○</v>
      </c>
      <c r="F35" s="107"/>
      <c r="G35" s="107"/>
      <c r="H35" s="106">
        <f>IF(G36="","",SUM(G36,G37))</f>
        <v>1</v>
      </c>
      <c r="I35" s="108"/>
      <c r="J35" s="119">
        <f>IF(L36="","",SUM(L36,L37))</f>
        <v>3</v>
      </c>
      <c r="K35" s="106"/>
      <c r="L35" s="107" t="str">
        <f>IF(L36="","",IF(J35=O35,"△",IF(J35&gt;O35,"○","●")))</f>
        <v>○</v>
      </c>
      <c r="M35" s="107"/>
      <c r="N35" s="107"/>
      <c r="O35" s="106">
        <f>IF(N36="","",SUM(N36,N37))</f>
        <v>0</v>
      </c>
      <c r="P35" s="108"/>
      <c r="Q35" s="119">
        <f>IF(S36="","",SUM(S36,S37))</f>
        <v>2</v>
      </c>
      <c r="R35" s="106"/>
      <c r="S35" s="107" t="str">
        <f>IF(S36="","",IF(Q35=V35,"△",IF(Q35&gt;V35,"○","●")))</f>
        <v>○</v>
      </c>
      <c r="T35" s="107"/>
      <c r="U35" s="107"/>
      <c r="V35" s="106">
        <f>IF(U36="","",SUM(U36,U37))</f>
        <v>0</v>
      </c>
      <c r="W35" s="108"/>
      <c r="X35" s="119">
        <f>IF(Z36="","",SUM(Z36,Z37))</f>
        <v>2</v>
      </c>
      <c r="Y35" s="106"/>
      <c r="Z35" s="107" t="str">
        <f>IF(Z36="","",IF(X35=AC35,"△",IF(X35&gt;AC35,"○","●")))</f>
        <v>○</v>
      </c>
      <c r="AA35" s="107"/>
      <c r="AB35" s="107"/>
      <c r="AC35" s="106">
        <f>IF(AB36="","",SUM(AB36,AB37))</f>
        <v>1</v>
      </c>
      <c r="AD35" s="108"/>
      <c r="AE35" s="109"/>
      <c r="AF35" s="110"/>
      <c r="AG35" s="110"/>
      <c r="AH35" s="110"/>
      <c r="AI35" s="110"/>
      <c r="AJ35" s="110"/>
      <c r="AK35" s="111"/>
      <c r="AL35" s="99">
        <f>IF(AN36="","",SUM(AN36,AN37))</f>
        <v>13</v>
      </c>
      <c r="AM35" s="68"/>
      <c r="AN35" s="67" t="str">
        <f>IF(AN36="","",IF(AL35=AQ35,"△",IF(AL35&gt;AQ35,"○","●")))</f>
        <v>○</v>
      </c>
      <c r="AO35" s="67"/>
      <c r="AP35" s="67"/>
      <c r="AQ35" s="68">
        <f>IF(AP36="","",SUM(AP36,AP37))</f>
        <v>1</v>
      </c>
      <c r="AR35" s="69"/>
      <c r="AS35" s="103">
        <f>IF(COUNTIF($C35:$AR42,"●")+COUNTIF($C35:$AR42,"○")+COUNTIF($C35:$AR42,"△")=0,"",COUNTIF($C35:$AR42,"○")*3+COUNTIF($C35:$AR42,"△"))</f>
        <v>15</v>
      </c>
      <c r="AT35" s="88">
        <f>IF(COUNTIF($C35:$AR42,"●")+COUNTIF($C35:$AR42,"○")+COUNTIF($C35:$AR42,"△")=0,"",SUM(C35,J35,Q35,X35,AE35,AL35,C39,J39,Q39,X39,AE39,AL39,))</f>
        <v>24</v>
      </c>
      <c r="AU35" s="114">
        <f>IF(COUNTIF($C35:$AR42,"●")+COUNTIF($C35:$AR42,"○")+COUNTIF($C35:$AR42,"△")=0,"",SUM(H35,H39,O35,O39,V35,V39,AC35,AC39,AQ35,AQ39,))</f>
        <v>3</v>
      </c>
      <c r="AV35" s="92">
        <f>IF(COUNTIF($C35:$AR42,"●")+COUNTIF($C35:$AR42,"○")+COUNTIF($C35:$AR42,"△")=0,"",$AT35-$AU35)</f>
        <v>21</v>
      </c>
      <c r="AW35" s="94">
        <f>IF(AS35="","",AS35*1000+AV35*10+AT35)</f>
        <v>15234</v>
      </c>
      <c r="AX35" s="80">
        <f>IF(AS35="","",RANK(AW35,$AW$3:$AW$58,0))</f>
        <v>1</v>
      </c>
      <c r="AY35" s="1"/>
      <c r="AZ35" s="1"/>
    </row>
    <row r="36" spans="1:52" ht="12" customHeight="1" x14ac:dyDescent="0.15">
      <c r="A36" s="1"/>
      <c r="B36" s="105"/>
      <c r="C36" s="25"/>
      <c r="D36" s="26"/>
      <c r="E36" s="25">
        <f>IF(AI4="","",AI4)</f>
        <v>1</v>
      </c>
      <c r="F36" s="25" t="s">
        <v>9</v>
      </c>
      <c r="G36" s="25">
        <f>IF(AG4="","",AG4)</f>
        <v>1</v>
      </c>
      <c r="H36" s="27"/>
      <c r="I36" s="28"/>
      <c r="J36" s="34"/>
      <c r="K36" s="26"/>
      <c r="L36" s="25">
        <f>IF(AI12="","",AI12)</f>
        <v>3</v>
      </c>
      <c r="M36" s="25" t="s">
        <v>9</v>
      </c>
      <c r="N36" s="25">
        <f>IF(AG12="","",AG12)</f>
        <v>0</v>
      </c>
      <c r="O36" s="27"/>
      <c r="P36" s="28"/>
      <c r="Q36" s="34"/>
      <c r="R36" s="26"/>
      <c r="S36" s="25">
        <f>IF(AI20="","",AI20)</f>
        <v>1</v>
      </c>
      <c r="T36" s="25" t="s">
        <v>9</v>
      </c>
      <c r="U36" s="25">
        <f>IF(AG20="","",AG20)</f>
        <v>0</v>
      </c>
      <c r="V36" s="27"/>
      <c r="W36" s="28"/>
      <c r="X36" s="34"/>
      <c r="Y36" s="26"/>
      <c r="Z36" s="25">
        <f>IF(AI28="","",AI28)</f>
        <v>0</v>
      </c>
      <c r="AA36" s="25" t="s">
        <v>9</v>
      </c>
      <c r="AB36" s="25">
        <f>IF(AG28="","",AG28)</f>
        <v>0</v>
      </c>
      <c r="AC36" s="27"/>
      <c r="AD36" s="28"/>
      <c r="AE36" s="112"/>
      <c r="AF36" s="72"/>
      <c r="AG36" s="72"/>
      <c r="AH36" s="72"/>
      <c r="AI36" s="72"/>
      <c r="AJ36" s="72"/>
      <c r="AK36" s="73"/>
      <c r="AL36" s="13"/>
      <c r="AM36" s="14"/>
      <c r="AN36" s="15">
        <v>9</v>
      </c>
      <c r="AO36" s="16" t="s">
        <v>9</v>
      </c>
      <c r="AP36" s="15">
        <v>0</v>
      </c>
      <c r="AQ36" s="17"/>
      <c r="AR36" s="18"/>
      <c r="AS36" s="103"/>
      <c r="AT36" s="88"/>
      <c r="AU36" s="90"/>
      <c r="AV36" s="92"/>
      <c r="AW36" s="94"/>
      <c r="AX36" s="81"/>
      <c r="AY36" s="1"/>
      <c r="AZ36" s="1"/>
    </row>
    <row r="37" spans="1:52" ht="12" customHeight="1" x14ac:dyDescent="0.15">
      <c r="A37" s="1"/>
      <c r="B37" s="105"/>
      <c r="C37" s="25"/>
      <c r="D37" s="29"/>
      <c r="E37" s="25">
        <f>IF(AI5="","",AI5)</f>
        <v>3</v>
      </c>
      <c r="F37" s="25" t="s">
        <v>9</v>
      </c>
      <c r="G37" s="25">
        <f>IF(AG5="","",AG5)</f>
        <v>0</v>
      </c>
      <c r="H37" s="30"/>
      <c r="I37" s="28"/>
      <c r="J37" s="34"/>
      <c r="K37" s="29"/>
      <c r="L37" s="25">
        <f>IF(AI13="","",AI13)</f>
        <v>0</v>
      </c>
      <c r="M37" s="25" t="s">
        <v>9</v>
      </c>
      <c r="N37" s="25">
        <f>IF(AG13="","",AG13)</f>
        <v>0</v>
      </c>
      <c r="O37" s="30"/>
      <c r="P37" s="28"/>
      <c r="Q37" s="34"/>
      <c r="R37" s="29"/>
      <c r="S37" s="25">
        <f>IF(AI21="","",AI21)</f>
        <v>1</v>
      </c>
      <c r="T37" s="25" t="s">
        <v>9</v>
      </c>
      <c r="U37" s="25">
        <f>IF(AG21="","",AG21)</f>
        <v>0</v>
      </c>
      <c r="V37" s="30"/>
      <c r="W37" s="28"/>
      <c r="X37" s="34"/>
      <c r="Y37" s="29"/>
      <c r="Z37" s="25">
        <f>IF(AI29="","",AI29)</f>
        <v>2</v>
      </c>
      <c r="AA37" s="25" t="s">
        <v>9</v>
      </c>
      <c r="AB37" s="25">
        <f>IF(AG29="","",AG29)</f>
        <v>1</v>
      </c>
      <c r="AC37" s="30"/>
      <c r="AD37" s="28"/>
      <c r="AE37" s="112"/>
      <c r="AF37" s="72"/>
      <c r="AG37" s="72"/>
      <c r="AH37" s="72"/>
      <c r="AI37" s="72"/>
      <c r="AJ37" s="72"/>
      <c r="AK37" s="73"/>
      <c r="AL37" s="13"/>
      <c r="AM37" s="19"/>
      <c r="AN37" s="15">
        <v>4</v>
      </c>
      <c r="AO37" s="16" t="s">
        <v>9</v>
      </c>
      <c r="AP37" s="15">
        <v>1</v>
      </c>
      <c r="AQ37" s="20"/>
      <c r="AR37" s="18"/>
      <c r="AS37" s="103"/>
      <c r="AT37" s="88"/>
      <c r="AU37" s="90"/>
      <c r="AV37" s="92"/>
      <c r="AW37" s="94"/>
      <c r="AX37" s="81"/>
      <c r="AY37" s="1"/>
      <c r="AZ37" s="1"/>
    </row>
    <row r="38" spans="1:52" ht="12" customHeight="1" x14ac:dyDescent="0.15">
      <c r="A38" s="1"/>
      <c r="B38" s="105"/>
      <c r="C38" s="31"/>
      <c r="D38" s="31"/>
      <c r="E38" s="31"/>
      <c r="F38" s="31"/>
      <c r="G38" s="31"/>
      <c r="H38" s="31"/>
      <c r="I38" s="32"/>
      <c r="J38" s="35"/>
      <c r="K38" s="31"/>
      <c r="L38" s="31"/>
      <c r="M38" s="31"/>
      <c r="N38" s="31"/>
      <c r="O38" s="31"/>
      <c r="P38" s="32"/>
      <c r="Q38" s="35"/>
      <c r="R38" s="31"/>
      <c r="S38" s="31"/>
      <c r="T38" s="31"/>
      <c r="U38" s="31"/>
      <c r="V38" s="31"/>
      <c r="W38" s="32"/>
      <c r="X38" s="35"/>
      <c r="Y38" s="31"/>
      <c r="Z38" s="31"/>
      <c r="AA38" s="31"/>
      <c r="AB38" s="31"/>
      <c r="AC38" s="31"/>
      <c r="AD38" s="32"/>
      <c r="AE38" s="112"/>
      <c r="AF38" s="72"/>
      <c r="AG38" s="72"/>
      <c r="AH38" s="72"/>
      <c r="AI38" s="72"/>
      <c r="AJ38" s="72"/>
      <c r="AK38" s="73"/>
      <c r="AL38" s="21"/>
      <c r="AM38" s="22"/>
      <c r="AN38" s="22"/>
      <c r="AO38" s="22"/>
      <c r="AP38" s="22"/>
      <c r="AQ38" s="22"/>
      <c r="AR38" s="23"/>
      <c r="AS38" s="103"/>
      <c r="AT38" s="88"/>
      <c r="AU38" s="90"/>
      <c r="AV38" s="92"/>
      <c r="AW38" s="94"/>
      <c r="AX38" s="81"/>
      <c r="AY38" s="1"/>
      <c r="AZ38" s="1"/>
    </row>
    <row r="39" spans="1:52" ht="1.5" customHeight="1" x14ac:dyDescent="0.15">
      <c r="A39" s="1"/>
      <c r="B39" s="105"/>
      <c r="C39" s="116" t="str">
        <f>IF(E40="","",SUM(E40,E41))</f>
        <v/>
      </c>
      <c r="D39" s="116"/>
      <c r="E39" s="117" t="str">
        <f>IF(E40="","",IF(C39=H39,"△",IF(C39&gt;H39,"○","●")))</f>
        <v/>
      </c>
      <c r="F39" s="117"/>
      <c r="G39" s="117"/>
      <c r="H39" s="116" t="str">
        <f>IF(G40="","",SUM(G40,G41))</f>
        <v/>
      </c>
      <c r="I39" s="118"/>
      <c r="J39" s="120" t="str">
        <f>IF(L40="","",SUM(L40,L41))</f>
        <v/>
      </c>
      <c r="K39" s="116"/>
      <c r="L39" s="117" t="str">
        <f>IF(L40="","",IF(J39=O39,"△",IF(J39&gt;O39,"○","●")))</f>
        <v/>
      </c>
      <c r="M39" s="117"/>
      <c r="N39" s="117"/>
      <c r="O39" s="116" t="str">
        <f>IF(N40="","",SUM(N40,N41))</f>
        <v/>
      </c>
      <c r="P39" s="118"/>
      <c r="Q39" s="120" t="str">
        <f>IF(S40="","",SUM(S40,S41))</f>
        <v/>
      </c>
      <c r="R39" s="116"/>
      <c r="S39" s="117" t="str">
        <f>IF(S40="","",IF(Q39=V39,"△",IF(Q39&gt;V39,"○","●")))</f>
        <v/>
      </c>
      <c r="T39" s="117"/>
      <c r="U39" s="117"/>
      <c r="V39" s="116" t="str">
        <f>IF(U40="","",SUM(U40,U41))</f>
        <v/>
      </c>
      <c r="W39" s="118"/>
      <c r="X39" s="120" t="str">
        <f>IF(Z40="","",SUM(Z40,Z41))</f>
        <v/>
      </c>
      <c r="Y39" s="116"/>
      <c r="Z39" s="117" t="str">
        <f>IF(Z40="","",IF(X39=AC39,"△",IF(X39&gt;AC39,"○","●")))</f>
        <v/>
      </c>
      <c r="AA39" s="117"/>
      <c r="AB39" s="117"/>
      <c r="AC39" s="116" t="str">
        <f>IF(AB40="","",SUM(AB40,AB41))</f>
        <v/>
      </c>
      <c r="AD39" s="118"/>
      <c r="AE39" s="112"/>
      <c r="AF39" s="72"/>
      <c r="AG39" s="72"/>
      <c r="AH39" s="72"/>
      <c r="AI39" s="72"/>
      <c r="AJ39" s="72"/>
      <c r="AK39" s="73"/>
      <c r="AL39" s="98" t="str">
        <f>IF(AN40="","",AN40+AN41)</f>
        <v/>
      </c>
      <c r="AM39" s="95"/>
      <c r="AN39" s="97" t="str">
        <f>IF(AN40="","",IF(AL39=AQ39,"△",IF(AL39&gt;AQ39,"○","●")))</f>
        <v/>
      </c>
      <c r="AO39" s="97"/>
      <c r="AP39" s="97"/>
      <c r="AQ39" s="95" t="str">
        <f>IF(AP40="","",AP40+AP41)</f>
        <v/>
      </c>
      <c r="AR39" s="96"/>
      <c r="AS39" s="103"/>
      <c r="AT39" s="88"/>
      <c r="AU39" s="90"/>
      <c r="AV39" s="92"/>
      <c r="AW39" s="94"/>
      <c r="AX39" s="81"/>
      <c r="AY39" s="1"/>
      <c r="AZ39" s="1"/>
    </row>
    <row r="40" spans="1:52" ht="12" hidden="1" customHeight="1" x14ac:dyDescent="0.15">
      <c r="A40" s="1"/>
      <c r="B40" s="105"/>
      <c r="C40" s="25"/>
      <c r="D40" s="26"/>
      <c r="E40" s="25" t="str">
        <f>IF(AI8="","",AI8)</f>
        <v/>
      </c>
      <c r="F40" s="25" t="s">
        <v>9</v>
      </c>
      <c r="G40" s="25" t="str">
        <f>IF(AG8="","",AG8)</f>
        <v/>
      </c>
      <c r="H40" s="27"/>
      <c r="I40" s="28"/>
      <c r="J40" s="34"/>
      <c r="K40" s="26"/>
      <c r="L40" s="25" t="str">
        <f>IF(AI16="","",AI16)</f>
        <v/>
      </c>
      <c r="M40" s="25" t="s">
        <v>9</v>
      </c>
      <c r="N40" s="25" t="str">
        <f>IF(AG16="","",AG16)</f>
        <v/>
      </c>
      <c r="O40" s="27"/>
      <c r="P40" s="28"/>
      <c r="Q40" s="34"/>
      <c r="R40" s="26"/>
      <c r="S40" s="25" t="str">
        <f>IF(AI24="","",AI24)</f>
        <v/>
      </c>
      <c r="T40" s="25" t="s">
        <v>9</v>
      </c>
      <c r="U40" s="25" t="str">
        <f>IF(AG24="","",AG24)</f>
        <v/>
      </c>
      <c r="V40" s="27"/>
      <c r="W40" s="28"/>
      <c r="X40" s="34"/>
      <c r="Y40" s="26"/>
      <c r="Z40" s="25" t="str">
        <f>IF(AI32="","",AI32)</f>
        <v/>
      </c>
      <c r="AA40" s="25" t="s">
        <v>9</v>
      </c>
      <c r="AB40" s="25" t="str">
        <f>IF(AG32="","",AG32)</f>
        <v/>
      </c>
      <c r="AC40" s="27"/>
      <c r="AD40" s="28"/>
      <c r="AE40" s="112"/>
      <c r="AF40" s="72"/>
      <c r="AG40" s="72"/>
      <c r="AH40" s="72"/>
      <c r="AI40" s="72"/>
      <c r="AJ40" s="72"/>
      <c r="AK40" s="73"/>
      <c r="AL40" s="13"/>
      <c r="AM40" s="14"/>
      <c r="AN40" s="15"/>
      <c r="AO40" s="16" t="s">
        <v>9</v>
      </c>
      <c r="AP40" s="15"/>
      <c r="AQ40" s="17"/>
      <c r="AR40" s="18"/>
      <c r="AS40" s="103"/>
      <c r="AT40" s="88"/>
      <c r="AU40" s="90"/>
      <c r="AV40" s="92"/>
      <c r="AW40" s="94"/>
      <c r="AX40" s="81"/>
      <c r="AY40" s="1"/>
      <c r="AZ40" s="1"/>
    </row>
    <row r="41" spans="1:52" ht="12" hidden="1" customHeight="1" x14ac:dyDescent="0.15">
      <c r="A41" s="1"/>
      <c r="B41" s="105"/>
      <c r="C41" s="25"/>
      <c r="D41" s="29"/>
      <c r="E41" s="25" t="str">
        <f>IF(AI9="","",AI9)</f>
        <v/>
      </c>
      <c r="F41" s="25" t="s">
        <v>9</v>
      </c>
      <c r="G41" s="25" t="str">
        <f>IF(AG9="","",AG9)</f>
        <v/>
      </c>
      <c r="H41" s="30"/>
      <c r="I41" s="28"/>
      <c r="J41" s="34"/>
      <c r="K41" s="29"/>
      <c r="L41" s="25" t="str">
        <f>IF(AI17="","",AI17)</f>
        <v/>
      </c>
      <c r="M41" s="25" t="s">
        <v>9</v>
      </c>
      <c r="N41" s="25" t="str">
        <f>IF(AG17="","",AG17)</f>
        <v/>
      </c>
      <c r="O41" s="30"/>
      <c r="P41" s="28"/>
      <c r="Q41" s="34"/>
      <c r="R41" s="29"/>
      <c r="S41" s="25" t="str">
        <f>IF(AI25="","",AI25)</f>
        <v/>
      </c>
      <c r="T41" s="25" t="s">
        <v>9</v>
      </c>
      <c r="U41" s="25" t="str">
        <f>IF(AG25="","",AG25)</f>
        <v/>
      </c>
      <c r="V41" s="30"/>
      <c r="W41" s="28"/>
      <c r="X41" s="34"/>
      <c r="Y41" s="29"/>
      <c r="Z41" s="25" t="str">
        <f>IF(AI33="","",AI33)</f>
        <v/>
      </c>
      <c r="AA41" s="25" t="s">
        <v>9</v>
      </c>
      <c r="AB41" s="25" t="str">
        <f>IF(AG33="","",AG33)</f>
        <v/>
      </c>
      <c r="AC41" s="30"/>
      <c r="AD41" s="28"/>
      <c r="AE41" s="112"/>
      <c r="AF41" s="72"/>
      <c r="AG41" s="72"/>
      <c r="AH41" s="72"/>
      <c r="AI41" s="72"/>
      <c r="AJ41" s="72"/>
      <c r="AK41" s="73"/>
      <c r="AL41" s="13"/>
      <c r="AM41" s="19"/>
      <c r="AN41" s="15"/>
      <c r="AO41" s="16" t="s">
        <v>9</v>
      </c>
      <c r="AP41" s="15"/>
      <c r="AQ41" s="20"/>
      <c r="AR41" s="18"/>
      <c r="AS41" s="103"/>
      <c r="AT41" s="88"/>
      <c r="AU41" s="90"/>
      <c r="AV41" s="92"/>
      <c r="AW41" s="94"/>
      <c r="AX41" s="81"/>
      <c r="AY41" s="1"/>
      <c r="AZ41" s="1"/>
    </row>
    <row r="42" spans="1:52" ht="12" hidden="1" customHeight="1" x14ac:dyDescent="0.15">
      <c r="A42" s="1"/>
      <c r="B42" s="70"/>
      <c r="C42" s="33"/>
      <c r="D42" s="33"/>
      <c r="E42" s="33"/>
      <c r="F42" s="33"/>
      <c r="G42" s="33"/>
      <c r="H42" s="33"/>
      <c r="I42" s="30"/>
      <c r="J42" s="29"/>
      <c r="K42" s="33"/>
      <c r="L42" s="33"/>
      <c r="M42" s="33"/>
      <c r="N42" s="33"/>
      <c r="O42" s="33"/>
      <c r="P42" s="30"/>
      <c r="Q42" s="29"/>
      <c r="R42" s="33"/>
      <c r="S42" s="33"/>
      <c r="T42" s="33"/>
      <c r="U42" s="33"/>
      <c r="V42" s="33"/>
      <c r="W42" s="30"/>
      <c r="X42" s="29"/>
      <c r="Y42" s="33"/>
      <c r="Z42" s="33"/>
      <c r="AA42" s="33"/>
      <c r="AB42" s="33"/>
      <c r="AC42" s="33"/>
      <c r="AD42" s="30"/>
      <c r="AE42" s="113"/>
      <c r="AF42" s="74"/>
      <c r="AG42" s="74"/>
      <c r="AH42" s="74"/>
      <c r="AI42" s="74"/>
      <c r="AJ42" s="74"/>
      <c r="AK42" s="75"/>
      <c r="AL42" s="19"/>
      <c r="AM42" s="24"/>
      <c r="AN42" s="24"/>
      <c r="AO42" s="24"/>
      <c r="AP42" s="24"/>
      <c r="AQ42" s="24"/>
      <c r="AR42" s="20"/>
      <c r="AS42" s="103"/>
      <c r="AT42" s="88"/>
      <c r="AU42" s="115"/>
      <c r="AV42" s="92"/>
      <c r="AW42" s="94"/>
      <c r="AX42" s="82"/>
      <c r="AY42" s="1"/>
      <c r="AZ42" s="1"/>
    </row>
    <row r="43" spans="1:52" ht="12" customHeight="1" x14ac:dyDescent="0.15">
      <c r="A43" s="1"/>
      <c r="B43" s="104" t="str">
        <f>IF(AL2="","",AL2)</f>
        <v>東北中学校</v>
      </c>
      <c r="C43" s="134">
        <f>IF(E44="","",SUM(E44,E45))</f>
        <v>0</v>
      </c>
      <c r="D43" s="106"/>
      <c r="E43" s="107" t="str">
        <f>IF(E44="","",IF(C43=H43,"△",IF(C43&gt;H43,"○","●")))</f>
        <v>●</v>
      </c>
      <c r="F43" s="107"/>
      <c r="G43" s="107"/>
      <c r="H43" s="106">
        <f>IF(G44="","",SUM(G44,G45))</f>
        <v>5</v>
      </c>
      <c r="I43" s="108"/>
      <c r="J43" s="119">
        <f>IF(L44="","",SUM(L44,L45))</f>
        <v>0</v>
      </c>
      <c r="K43" s="106"/>
      <c r="L43" s="107" t="str">
        <f>IF(L44="","",IF(J43=O43,"△",IF(J43&gt;O43,"○","●")))</f>
        <v>●</v>
      </c>
      <c r="M43" s="107"/>
      <c r="N43" s="107"/>
      <c r="O43" s="106">
        <f>IF(N44="","",SUM(N44,N45))</f>
        <v>17</v>
      </c>
      <c r="P43" s="108"/>
      <c r="Q43" s="119">
        <f>IF(S44="","",SUM(S44,S45))</f>
        <v>1</v>
      </c>
      <c r="R43" s="106"/>
      <c r="S43" s="107" t="str">
        <f>IF(S44="","",IF(Q43=V43,"△",IF(Q43&gt;V43,"○","●")))</f>
        <v>●</v>
      </c>
      <c r="T43" s="107"/>
      <c r="U43" s="107"/>
      <c r="V43" s="106">
        <f>IF(U44="","",SUM(U44,U45))</f>
        <v>2</v>
      </c>
      <c r="W43" s="108"/>
      <c r="X43" s="119">
        <f>IF(Z44="","",SUM(Z44,Z45))</f>
        <v>2</v>
      </c>
      <c r="Y43" s="106"/>
      <c r="Z43" s="107" t="str">
        <f>IF(Z44="","",IF(X43=AC43,"△",IF(X43&gt;AC43,"○","●")))</f>
        <v>●</v>
      </c>
      <c r="AA43" s="107"/>
      <c r="AB43" s="107"/>
      <c r="AC43" s="106">
        <f>IF(AB44="","",SUM(AB44,AB45))</f>
        <v>11</v>
      </c>
      <c r="AD43" s="108"/>
      <c r="AE43" s="119">
        <f>IF(AG44="","",SUM(AG44,AG45))</f>
        <v>1</v>
      </c>
      <c r="AF43" s="106"/>
      <c r="AG43" s="107" t="str">
        <f>IF(AG44="","",IF(AE43=AJ43,"△",IF(AE43&gt;AJ43,"○","●")))</f>
        <v>●</v>
      </c>
      <c r="AH43" s="107"/>
      <c r="AI43" s="107"/>
      <c r="AJ43" s="106">
        <f>IF(AI44="","",SUM(AI44,AI45))</f>
        <v>13</v>
      </c>
      <c r="AK43" s="108"/>
      <c r="AL43" s="109"/>
      <c r="AM43" s="110"/>
      <c r="AN43" s="110"/>
      <c r="AO43" s="110"/>
      <c r="AP43" s="110"/>
      <c r="AQ43" s="110"/>
      <c r="AR43" s="111"/>
      <c r="AS43" s="131">
        <f>IF(COUNTIF($C43:$AR50,"●")+COUNTIF($C43:$AR50,"○")+COUNTIF($C43:$AR50,"△")=0,"",COUNTIF($C43:$AR50,"○")*3+COUNTIF($C43:$AR50,"△"))</f>
        <v>0</v>
      </c>
      <c r="AT43" s="114">
        <f>IF(COUNTIF($C43:$AR50,"●")+COUNTIF($C43:$AR50,"○")+COUNTIF($C43:$AR50,"△")=0,"",SUM(C43,J43,Q43,X43,AE43,AL43,,C47,J47,Q47,X47,AE47,AL47,))</f>
        <v>4</v>
      </c>
      <c r="AU43" s="114">
        <f>IF(COUNTIF($C43:$AR50,"●")+COUNTIF($C43:$AR50,"○")+COUNTIF($C43:$AR50,"△")=0,"",SUM(H43,H47,O43,O47,V43,V47,AC43,AC47,AJ43,AJ47,))</f>
        <v>48</v>
      </c>
      <c r="AV43" s="121">
        <f>IF(COUNTIF($C43:$AR50,"●")+COUNTIF($C43:$AR50,"○")+COUNTIF($C43:$AR50,"△")=0,"",$AT43-$AU43)</f>
        <v>-44</v>
      </c>
      <c r="AW43" s="124">
        <f>IF(AS43="","",AS43*1000+AV43*10+AT43)</f>
        <v>-436</v>
      </c>
      <c r="AX43" s="80">
        <f>IF(AS43="","",RANK(AW43,$AW$3:$AW$58,0))</f>
        <v>6</v>
      </c>
      <c r="AY43" s="1"/>
      <c r="AZ43" s="1"/>
    </row>
    <row r="44" spans="1:52" ht="12" customHeight="1" x14ac:dyDescent="0.15">
      <c r="A44" s="1"/>
      <c r="B44" s="105"/>
      <c r="C44" s="25"/>
      <c r="D44" s="26"/>
      <c r="E44" s="25">
        <f>IF(AP4="","",AP4)</f>
        <v>0</v>
      </c>
      <c r="F44" s="25" t="s">
        <v>9</v>
      </c>
      <c r="G44" s="25">
        <f>IF(AN4="","",AN4)</f>
        <v>2</v>
      </c>
      <c r="H44" s="27"/>
      <c r="I44" s="28"/>
      <c r="J44" s="34"/>
      <c r="K44" s="26"/>
      <c r="L44" s="25">
        <f>IF(AP12="","",AP12)</f>
        <v>0</v>
      </c>
      <c r="M44" s="25" t="s">
        <v>9</v>
      </c>
      <c r="N44" s="25">
        <f>IF(AN12="","",AN12)</f>
        <v>8</v>
      </c>
      <c r="O44" s="27"/>
      <c r="P44" s="28"/>
      <c r="Q44" s="138"/>
      <c r="R44" s="26"/>
      <c r="S44" s="25">
        <f>IF(AP20="","",AP20)</f>
        <v>1</v>
      </c>
      <c r="T44" s="25" t="s">
        <v>9</v>
      </c>
      <c r="U44" s="25">
        <f>IF(AN20="","",AN20)</f>
        <v>1</v>
      </c>
      <c r="V44" s="27"/>
      <c r="W44" s="138"/>
      <c r="X44" s="34"/>
      <c r="Y44" s="26"/>
      <c r="Z44" s="25">
        <f>IF(AP28="","",AP28)</f>
        <v>2</v>
      </c>
      <c r="AA44" s="25" t="s">
        <v>9</v>
      </c>
      <c r="AB44" s="25">
        <f>IF(AN28="","",AN28)</f>
        <v>6</v>
      </c>
      <c r="AC44" s="27"/>
      <c r="AD44" s="28"/>
      <c r="AE44" s="34"/>
      <c r="AF44" s="26"/>
      <c r="AG44" s="25">
        <f>IF(AP36="","",AP36)</f>
        <v>0</v>
      </c>
      <c r="AH44" s="25" t="s">
        <v>9</v>
      </c>
      <c r="AI44" s="25">
        <f>IF(AN36="","",AN36)</f>
        <v>9</v>
      </c>
      <c r="AJ44" s="27"/>
      <c r="AK44" s="28"/>
      <c r="AL44" s="112"/>
      <c r="AM44" s="72"/>
      <c r="AN44" s="72"/>
      <c r="AO44" s="72"/>
      <c r="AP44" s="72"/>
      <c r="AQ44" s="72"/>
      <c r="AR44" s="73"/>
      <c r="AS44" s="132"/>
      <c r="AT44" s="90"/>
      <c r="AU44" s="90"/>
      <c r="AV44" s="122"/>
      <c r="AW44" s="125"/>
      <c r="AX44" s="81"/>
      <c r="AY44" s="1"/>
      <c r="AZ44" s="1"/>
    </row>
    <row r="45" spans="1:52" ht="12" customHeight="1" x14ac:dyDescent="0.15">
      <c r="A45" s="1"/>
      <c r="B45" s="105"/>
      <c r="C45" s="25"/>
      <c r="D45" s="29"/>
      <c r="E45" s="25">
        <f>IF(AP5="","",AP5)</f>
        <v>0</v>
      </c>
      <c r="F45" s="25" t="s">
        <v>9</v>
      </c>
      <c r="G45" s="25">
        <f>IF(AN5="","",AN5)</f>
        <v>3</v>
      </c>
      <c r="H45" s="30"/>
      <c r="I45" s="28"/>
      <c r="J45" s="34"/>
      <c r="K45" s="29"/>
      <c r="L45" s="25">
        <f>IF(AP13="","",AP13)</f>
        <v>0</v>
      </c>
      <c r="M45" s="25" t="s">
        <v>9</v>
      </c>
      <c r="N45" s="25">
        <f>IF(AN13="","",AN13)</f>
        <v>9</v>
      </c>
      <c r="O45" s="30"/>
      <c r="P45" s="28"/>
      <c r="Q45" s="138"/>
      <c r="R45" s="29"/>
      <c r="S45" s="25">
        <f>IF(AP21="","",AP21)</f>
        <v>0</v>
      </c>
      <c r="T45" s="25" t="s">
        <v>9</v>
      </c>
      <c r="U45" s="25">
        <f>IF(AN21="","",AN21)</f>
        <v>1</v>
      </c>
      <c r="V45" s="30"/>
      <c r="W45" s="138"/>
      <c r="X45" s="34"/>
      <c r="Y45" s="29"/>
      <c r="Z45" s="25">
        <f>IF(AP29="","",AP29)</f>
        <v>0</v>
      </c>
      <c r="AA45" s="25" t="s">
        <v>9</v>
      </c>
      <c r="AB45" s="25">
        <f>IF(AN29="","",AN29)</f>
        <v>5</v>
      </c>
      <c r="AC45" s="30"/>
      <c r="AD45" s="28"/>
      <c r="AE45" s="34"/>
      <c r="AF45" s="29"/>
      <c r="AG45" s="25">
        <f>IF(AP37="","",AP37)</f>
        <v>1</v>
      </c>
      <c r="AH45" s="25" t="s">
        <v>9</v>
      </c>
      <c r="AI45" s="25">
        <f>IF(AN37="","",AN37)</f>
        <v>4</v>
      </c>
      <c r="AJ45" s="30"/>
      <c r="AK45" s="28"/>
      <c r="AL45" s="112"/>
      <c r="AM45" s="72"/>
      <c r="AN45" s="72"/>
      <c r="AO45" s="72"/>
      <c r="AP45" s="72"/>
      <c r="AQ45" s="72"/>
      <c r="AR45" s="73"/>
      <c r="AS45" s="132"/>
      <c r="AT45" s="90"/>
      <c r="AU45" s="90"/>
      <c r="AV45" s="122"/>
      <c r="AW45" s="125"/>
      <c r="AX45" s="81"/>
      <c r="AY45" s="1"/>
      <c r="AZ45" s="1"/>
    </row>
    <row r="46" spans="1:52" ht="12" customHeight="1" x14ac:dyDescent="0.15">
      <c r="A46" s="1"/>
      <c r="B46" s="105"/>
      <c r="C46" s="31"/>
      <c r="D46" s="31"/>
      <c r="E46" s="31"/>
      <c r="F46" s="31"/>
      <c r="G46" s="31"/>
      <c r="H46" s="31"/>
      <c r="I46" s="32"/>
      <c r="J46" s="35"/>
      <c r="K46" s="31"/>
      <c r="L46" s="31"/>
      <c r="M46" s="31"/>
      <c r="N46" s="31"/>
      <c r="O46" s="31"/>
      <c r="P46" s="32"/>
      <c r="Q46" s="35"/>
      <c r="R46" s="31"/>
      <c r="S46" s="31"/>
      <c r="T46" s="31"/>
      <c r="U46" s="31"/>
      <c r="V46" s="31"/>
      <c r="W46" s="32"/>
      <c r="X46" s="35"/>
      <c r="Y46" s="31"/>
      <c r="Z46" s="31"/>
      <c r="AA46" s="31"/>
      <c r="AB46" s="31"/>
      <c r="AC46" s="31"/>
      <c r="AD46" s="32"/>
      <c r="AE46" s="35"/>
      <c r="AF46" s="31"/>
      <c r="AG46" s="31"/>
      <c r="AH46" s="31"/>
      <c r="AI46" s="31"/>
      <c r="AJ46" s="31"/>
      <c r="AK46" s="32"/>
      <c r="AL46" s="112"/>
      <c r="AM46" s="72"/>
      <c r="AN46" s="72"/>
      <c r="AO46" s="72"/>
      <c r="AP46" s="72"/>
      <c r="AQ46" s="72"/>
      <c r="AR46" s="73"/>
      <c r="AS46" s="132"/>
      <c r="AT46" s="90"/>
      <c r="AU46" s="90"/>
      <c r="AV46" s="122"/>
      <c r="AW46" s="125"/>
      <c r="AX46" s="81"/>
      <c r="AY46" s="1"/>
      <c r="AZ46" s="1"/>
    </row>
    <row r="47" spans="1:52" ht="1.5" customHeight="1" x14ac:dyDescent="0.15">
      <c r="A47" s="1"/>
      <c r="B47" s="105"/>
      <c r="C47" s="135" t="str">
        <f>IF(E48="","",SUM(E48,E49))</f>
        <v/>
      </c>
      <c r="D47" s="127"/>
      <c r="E47" s="129" t="str">
        <f>IF(E48="","",IF(C47=H47,"△",IF(C47&gt;H47,"○","●")))</f>
        <v/>
      </c>
      <c r="F47" s="129"/>
      <c r="G47" s="129"/>
      <c r="H47" s="127" t="str">
        <f>IF(G48="","",SUM(G48,G49))</f>
        <v/>
      </c>
      <c r="I47" s="128"/>
      <c r="J47" s="130" t="str">
        <f>IF(L48="","",SUM(L48,L49))</f>
        <v/>
      </c>
      <c r="K47" s="127"/>
      <c r="L47" s="129" t="str">
        <f>IF(L48="","",IF(J47=O47,"△",IF(J47&gt;O47,"○","●")))</f>
        <v/>
      </c>
      <c r="M47" s="129"/>
      <c r="N47" s="129"/>
      <c r="O47" s="127" t="str">
        <f>IF(N48="","",SUM(N48,N49))</f>
        <v/>
      </c>
      <c r="P47" s="128"/>
      <c r="Q47" s="130" t="str">
        <f>IF(S48="","",SUM(S48,S49))</f>
        <v/>
      </c>
      <c r="R47" s="127"/>
      <c r="S47" s="129" t="str">
        <f>IF(S48="","",IF(Q47=V47,"△",IF(Q47&gt;V47,"○","●")))</f>
        <v/>
      </c>
      <c r="T47" s="129"/>
      <c r="U47" s="129"/>
      <c r="V47" s="127" t="str">
        <f>IF(U48="","",SUM(U48,U49))</f>
        <v/>
      </c>
      <c r="W47" s="128"/>
      <c r="X47" s="130" t="str">
        <f>IF(Z48="","",SUM(Z48,Z49))</f>
        <v/>
      </c>
      <c r="Y47" s="127"/>
      <c r="Z47" s="129" t="str">
        <f>IF(Z48="","",IF(X47=AC47,"△",IF(X47&gt;AC47,"○","●")))</f>
        <v/>
      </c>
      <c r="AA47" s="129"/>
      <c r="AB47" s="129"/>
      <c r="AC47" s="127" t="str">
        <f>IF(AB48="","",SUM(AB48,AB49))</f>
        <v/>
      </c>
      <c r="AD47" s="128"/>
      <c r="AE47" s="130" t="str">
        <f>IF(AG48="","",SUM(AG48,AG49))</f>
        <v/>
      </c>
      <c r="AF47" s="127"/>
      <c r="AG47" s="129" t="str">
        <f>IF(AG48="","",IF(AE47=AJ47,"△",IF(AE47&gt;AJ47,"○","●")))</f>
        <v/>
      </c>
      <c r="AH47" s="129"/>
      <c r="AI47" s="129"/>
      <c r="AJ47" s="127" t="str">
        <f>IF(AI48="","",SUM(AI48,AI49))</f>
        <v/>
      </c>
      <c r="AK47" s="128"/>
      <c r="AL47" s="112"/>
      <c r="AM47" s="72"/>
      <c r="AN47" s="72"/>
      <c r="AO47" s="72"/>
      <c r="AP47" s="72"/>
      <c r="AQ47" s="72"/>
      <c r="AR47" s="73"/>
      <c r="AS47" s="132"/>
      <c r="AT47" s="90"/>
      <c r="AU47" s="90"/>
      <c r="AV47" s="122"/>
      <c r="AW47" s="125"/>
      <c r="AX47" s="81"/>
      <c r="AY47" s="1"/>
      <c r="AZ47" s="1"/>
    </row>
    <row r="48" spans="1:52" ht="12" hidden="1" customHeight="1" x14ac:dyDescent="0.15">
      <c r="A48" s="1"/>
      <c r="B48" s="105"/>
      <c r="C48" s="25"/>
      <c r="D48" s="26"/>
      <c r="E48" s="25" t="str">
        <f>IF(AP8="","",AP8)</f>
        <v/>
      </c>
      <c r="F48" s="25" t="s">
        <v>9</v>
      </c>
      <c r="G48" s="25" t="str">
        <f>IF(AN8="","",AN8)</f>
        <v/>
      </c>
      <c r="H48" s="27"/>
      <c r="I48" s="28"/>
      <c r="J48" s="34"/>
      <c r="K48" s="26"/>
      <c r="L48" s="25" t="str">
        <f>IF(AP16="","",AP16)</f>
        <v/>
      </c>
      <c r="M48" s="25" t="s">
        <v>9</v>
      </c>
      <c r="N48" s="25" t="str">
        <f>IF(AN16="","",AN16)</f>
        <v/>
      </c>
      <c r="O48" s="27"/>
      <c r="P48" s="28"/>
      <c r="Q48" s="34"/>
      <c r="R48" s="26"/>
      <c r="S48" s="25" t="str">
        <f>IF(AP24="","",AP24)</f>
        <v/>
      </c>
      <c r="T48" s="25" t="s">
        <v>9</v>
      </c>
      <c r="U48" s="25" t="str">
        <f>IF(AN24="","",AN24)</f>
        <v/>
      </c>
      <c r="V48" s="27"/>
      <c r="W48" s="28"/>
      <c r="X48" s="34"/>
      <c r="Y48" s="26"/>
      <c r="Z48" s="25" t="str">
        <f>IF(AP32="","",AP32)</f>
        <v/>
      </c>
      <c r="AA48" s="25" t="s">
        <v>9</v>
      </c>
      <c r="AB48" s="25" t="str">
        <f>IF(AN32="","",AN32)</f>
        <v/>
      </c>
      <c r="AC48" s="27"/>
      <c r="AD48" s="28"/>
      <c r="AE48" s="34"/>
      <c r="AF48" s="26"/>
      <c r="AG48" s="25" t="str">
        <f>IF(AP40="","",AP40)</f>
        <v/>
      </c>
      <c r="AH48" s="25" t="s">
        <v>9</v>
      </c>
      <c r="AI48" s="25" t="str">
        <f>IF(AN40="","",AN40)</f>
        <v/>
      </c>
      <c r="AJ48" s="27"/>
      <c r="AK48" s="28"/>
      <c r="AL48" s="112"/>
      <c r="AM48" s="72"/>
      <c r="AN48" s="72"/>
      <c r="AO48" s="72"/>
      <c r="AP48" s="72"/>
      <c r="AQ48" s="72"/>
      <c r="AR48" s="73"/>
      <c r="AS48" s="132"/>
      <c r="AT48" s="90"/>
      <c r="AU48" s="90"/>
      <c r="AV48" s="122"/>
      <c r="AW48" s="125"/>
      <c r="AX48" s="81"/>
      <c r="AY48" s="1"/>
      <c r="AZ48" s="1"/>
    </row>
    <row r="49" spans="1:52" ht="12" hidden="1" customHeight="1" x14ac:dyDescent="0.15">
      <c r="A49" s="1"/>
      <c r="B49" s="105"/>
      <c r="C49" s="25"/>
      <c r="D49" s="29"/>
      <c r="E49" s="25" t="str">
        <f>IF(AP9="","",AP9)</f>
        <v/>
      </c>
      <c r="F49" s="25" t="s">
        <v>9</v>
      </c>
      <c r="G49" s="25" t="str">
        <f>IF(AN9="","",AN9)</f>
        <v/>
      </c>
      <c r="H49" s="30"/>
      <c r="I49" s="28"/>
      <c r="J49" s="34"/>
      <c r="K49" s="29"/>
      <c r="L49" s="25" t="str">
        <f>IF(AP17="","",AP17)</f>
        <v/>
      </c>
      <c r="M49" s="25" t="s">
        <v>9</v>
      </c>
      <c r="N49" s="25" t="str">
        <f>IF(AN17="","",AN17)</f>
        <v/>
      </c>
      <c r="O49" s="30"/>
      <c r="P49" s="28"/>
      <c r="Q49" s="34"/>
      <c r="R49" s="29"/>
      <c r="S49" s="25" t="str">
        <f>IF(AP25="","",AP25)</f>
        <v/>
      </c>
      <c r="T49" s="25" t="s">
        <v>9</v>
      </c>
      <c r="U49" s="25" t="str">
        <f>IF(AN25="","",AN25)</f>
        <v/>
      </c>
      <c r="V49" s="30"/>
      <c r="W49" s="28"/>
      <c r="X49" s="34"/>
      <c r="Y49" s="29"/>
      <c r="Z49" s="25" t="str">
        <f>IF(AP33="","",AP33)</f>
        <v/>
      </c>
      <c r="AA49" s="25" t="s">
        <v>9</v>
      </c>
      <c r="AB49" s="25" t="str">
        <f>IF(AN33="","",AN33)</f>
        <v/>
      </c>
      <c r="AC49" s="30"/>
      <c r="AD49" s="28"/>
      <c r="AE49" s="34"/>
      <c r="AF49" s="29"/>
      <c r="AG49" s="25" t="str">
        <f>IF(AP41="","",AP41)</f>
        <v/>
      </c>
      <c r="AH49" s="25" t="s">
        <v>9</v>
      </c>
      <c r="AI49" s="25" t="str">
        <f>IF(AN41="","",AN41)</f>
        <v/>
      </c>
      <c r="AJ49" s="30"/>
      <c r="AK49" s="28"/>
      <c r="AL49" s="112"/>
      <c r="AM49" s="72"/>
      <c r="AN49" s="72"/>
      <c r="AO49" s="72"/>
      <c r="AP49" s="72"/>
      <c r="AQ49" s="72"/>
      <c r="AR49" s="73"/>
      <c r="AS49" s="132"/>
      <c r="AT49" s="90"/>
      <c r="AU49" s="90"/>
      <c r="AV49" s="122"/>
      <c r="AW49" s="125"/>
      <c r="AX49" s="81"/>
      <c r="AY49" s="1"/>
      <c r="AZ49" s="1"/>
    </row>
    <row r="50" spans="1:52" s="37" customFormat="1" ht="12" hidden="1" customHeight="1" x14ac:dyDescent="0.15">
      <c r="A50" s="1"/>
      <c r="B50" s="70"/>
      <c r="C50" s="33"/>
      <c r="D50" s="33"/>
      <c r="E50" s="33"/>
      <c r="F50" s="33"/>
      <c r="G50" s="33"/>
      <c r="H50" s="33"/>
      <c r="I50" s="30"/>
      <c r="J50" s="29"/>
      <c r="K50" s="33"/>
      <c r="L50" s="33"/>
      <c r="M50" s="33"/>
      <c r="N50" s="33"/>
      <c r="O50" s="33"/>
      <c r="P50" s="30"/>
      <c r="Q50" s="29"/>
      <c r="R50" s="33"/>
      <c r="S50" s="33"/>
      <c r="T50" s="33"/>
      <c r="U50" s="33"/>
      <c r="V50" s="33"/>
      <c r="W50" s="30"/>
      <c r="X50" s="29"/>
      <c r="Y50" s="33"/>
      <c r="Z50" s="33"/>
      <c r="AA50" s="33"/>
      <c r="AB50" s="33"/>
      <c r="AC50" s="33"/>
      <c r="AD50" s="30"/>
      <c r="AE50" s="29"/>
      <c r="AF50" s="33"/>
      <c r="AG50" s="33"/>
      <c r="AH50" s="33"/>
      <c r="AI50" s="33"/>
      <c r="AJ50" s="33"/>
      <c r="AK50" s="30"/>
      <c r="AL50" s="113"/>
      <c r="AM50" s="74"/>
      <c r="AN50" s="74"/>
      <c r="AO50" s="74"/>
      <c r="AP50" s="74"/>
      <c r="AQ50" s="74"/>
      <c r="AR50" s="75"/>
      <c r="AS50" s="133"/>
      <c r="AT50" s="115"/>
      <c r="AU50" s="115"/>
      <c r="AV50" s="123"/>
      <c r="AW50" s="126"/>
      <c r="AX50" s="82"/>
      <c r="AY50" s="36"/>
      <c r="AZ50" s="1"/>
    </row>
    <row r="51" spans="1:52" ht="1.5" customHeight="1" x14ac:dyDescent="0.15">
      <c r="A51" s="1"/>
      <c r="B51" s="105"/>
      <c r="C51" s="116" t="e">
        <f>IF(E52="","",SUM(E52,E53))</f>
        <v>#REF!</v>
      </c>
      <c r="D51" s="116"/>
      <c r="E51" s="117" t="e">
        <f>IF(E52="","",IF(C51=H51,"△",IF(C51&gt;H51,"○","●")))</f>
        <v>#REF!</v>
      </c>
      <c r="F51" s="117"/>
      <c r="G51" s="117"/>
      <c r="H51" s="116" t="e">
        <f>IF(G52="","",SUM(G52,G53))</f>
        <v>#REF!</v>
      </c>
      <c r="I51" s="118"/>
      <c r="J51" s="116" t="e">
        <f>IF(L52="","",SUM(L52,L53))</f>
        <v>#REF!</v>
      </c>
      <c r="K51" s="116"/>
      <c r="L51" s="117" t="e">
        <f>IF(L52="","",IF(J51=O51,"△",IF(J51&gt;O51,"○","●")))</f>
        <v>#REF!</v>
      </c>
      <c r="M51" s="117"/>
      <c r="N51" s="117"/>
      <c r="O51" s="116" t="e">
        <f>IF(N52="","",SUM(N52,N53))</f>
        <v>#REF!</v>
      </c>
      <c r="P51" s="118"/>
      <c r="Q51" s="116" t="e">
        <f>IF(S52="","",SUM(S52,S53))</f>
        <v>#REF!</v>
      </c>
      <c r="R51" s="116"/>
      <c r="S51" s="117" t="e">
        <f>IF(S52="","",IF(Q51=V51,"△",IF(Q51&gt;V51,"○","●")))</f>
        <v>#REF!</v>
      </c>
      <c r="T51" s="117"/>
      <c r="U51" s="117"/>
      <c r="V51" s="116" t="e">
        <f>IF(U52="","",SUM(U52,U53))</f>
        <v>#REF!</v>
      </c>
      <c r="W51" s="118"/>
      <c r="X51" s="120" t="e">
        <f>IF(Z52="","",SUM(Z52,Z53))</f>
        <v>#REF!</v>
      </c>
      <c r="Y51" s="116"/>
      <c r="Z51" s="117" t="e">
        <f>IF(Z52="","",IF(X51=AC51,"△",IF(X51&gt;AC51,"○","●")))</f>
        <v>#REF!</v>
      </c>
      <c r="AA51" s="117"/>
      <c r="AB51" s="117"/>
      <c r="AC51" s="116" t="e">
        <f>IF(AB52="","",SUM(AB52,AB53))</f>
        <v>#REF!</v>
      </c>
      <c r="AD51" s="118"/>
      <c r="AE51" s="120" t="e">
        <f>IF(AG52="","",SUM(AG52,AG53))</f>
        <v>#REF!</v>
      </c>
      <c r="AF51" s="116"/>
      <c r="AG51" s="117" t="e">
        <f>IF(AG52="","",IF(AE51=AJ51,"△",IF(AE51&gt;AJ51,"○","●")))</f>
        <v>#REF!</v>
      </c>
      <c r="AH51" s="117"/>
      <c r="AI51" s="117"/>
      <c r="AJ51" s="116" t="e">
        <f>IF(AI52="","",SUM(AI52,AI53))</f>
        <v>#REF!</v>
      </c>
      <c r="AK51" s="118"/>
      <c r="AL51" s="119" t="e">
        <f>IF(AN52="","",SUM(AN52,AN53))</f>
        <v>#REF!</v>
      </c>
      <c r="AM51" s="106"/>
      <c r="AN51" s="107" t="e">
        <f>IF(AN52="","",IF(AL51=AQ51,"△",IF(AL51&gt;AQ51,"○","●")))</f>
        <v>#REF!</v>
      </c>
      <c r="AO51" s="107"/>
      <c r="AP51" s="107"/>
      <c r="AQ51" s="106" t="e">
        <f>IF(AP52="","",SUM(AP52,AP53))</f>
        <v>#REF!</v>
      </c>
      <c r="AR51" s="108"/>
      <c r="AS51" s="103"/>
      <c r="AT51" s="88"/>
      <c r="AU51" s="90"/>
      <c r="AV51" s="92"/>
      <c r="AW51" s="94"/>
      <c r="AX51" s="136"/>
      <c r="AY51" s="1"/>
      <c r="AZ51" s="1"/>
    </row>
    <row r="52" spans="1:52" ht="12" hidden="1" customHeight="1" x14ac:dyDescent="0.15">
      <c r="A52" s="1"/>
      <c r="B52" s="105"/>
      <c r="C52" s="25"/>
      <c r="D52" s="26"/>
      <c r="E52" s="25" t="e">
        <f>IF(#REF!="","",#REF!)</f>
        <v>#REF!</v>
      </c>
      <c r="F52" s="25" t="s">
        <v>6</v>
      </c>
      <c r="G52" s="25" t="e">
        <f>IF(#REF!="","",#REF!)</f>
        <v>#REF!</v>
      </c>
      <c r="H52" s="27"/>
      <c r="I52" s="28"/>
      <c r="J52" s="25"/>
      <c r="K52" s="26"/>
      <c r="L52" s="25" t="e">
        <f>IF(#REF!="","",#REF!)</f>
        <v>#REF!</v>
      </c>
      <c r="M52" s="25" t="s">
        <v>6</v>
      </c>
      <c r="N52" s="25" t="e">
        <f>IF(#REF!="","",#REF!)</f>
        <v>#REF!</v>
      </c>
      <c r="O52" s="27"/>
      <c r="P52" s="28"/>
      <c r="Q52" s="25"/>
      <c r="R52" s="26"/>
      <c r="S52" s="25" t="e">
        <f>IF(#REF!="","",#REF!)</f>
        <v>#REF!</v>
      </c>
      <c r="T52" s="25" t="s">
        <v>6</v>
      </c>
      <c r="U52" s="25" t="e">
        <f>IF(#REF!="","",#REF!)</f>
        <v>#REF!</v>
      </c>
      <c r="V52" s="27"/>
      <c r="W52" s="28"/>
      <c r="X52" s="34"/>
      <c r="Y52" s="26"/>
      <c r="Z52" s="25" t="e">
        <f>IF(#REF!="","",#REF!)</f>
        <v>#REF!</v>
      </c>
      <c r="AA52" s="25" t="s">
        <v>6</v>
      </c>
      <c r="AB52" s="25" t="e">
        <f>IF(#REF!="","",#REF!)</f>
        <v>#REF!</v>
      </c>
      <c r="AC52" s="27"/>
      <c r="AD52" s="28"/>
      <c r="AE52" s="34"/>
      <c r="AF52" s="26"/>
      <c r="AG52" s="25" t="e">
        <f>IF(#REF!="","",#REF!)</f>
        <v>#REF!</v>
      </c>
      <c r="AH52" s="25" t="s">
        <v>6</v>
      </c>
      <c r="AI52" s="25" t="e">
        <f>IF(#REF!="","",#REF!)</f>
        <v>#REF!</v>
      </c>
      <c r="AJ52" s="27"/>
      <c r="AK52" s="28"/>
      <c r="AL52" s="34"/>
      <c r="AM52" s="26"/>
      <c r="AN52" s="25" t="e">
        <f>IF(#REF!="","",#REF!)</f>
        <v>#REF!</v>
      </c>
      <c r="AO52" s="25" t="s">
        <v>6</v>
      </c>
      <c r="AP52" s="25" t="e">
        <f>IF(#REF!="","",#REF!)</f>
        <v>#REF!</v>
      </c>
      <c r="AQ52" s="27"/>
      <c r="AR52" s="28"/>
      <c r="AS52" s="103"/>
      <c r="AT52" s="88"/>
      <c r="AU52" s="90"/>
      <c r="AV52" s="92"/>
      <c r="AW52" s="94"/>
      <c r="AX52" s="136"/>
      <c r="AY52" s="1"/>
      <c r="AZ52" s="1"/>
    </row>
    <row r="53" spans="1:52" ht="12" hidden="1" customHeight="1" x14ac:dyDescent="0.15">
      <c r="A53" s="1"/>
      <c r="B53" s="105"/>
      <c r="C53" s="25"/>
      <c r="D53" s="29"/>
      <c r="E53" s="25" t="e">
        <f>IF(#REF!="","",#REF!)</f>
        <v>#REF!</v>
      </c>
      <c r="F53" s="25" t="s">
        <v>6</v>
      </c>
      <c r="G53" s="25" t="e">
        <f>IF(#REF!="","",#REF!)</f>
        <v>#REF!</v>
      </c>
      <c r="H53" s="30"/>
      <c r="I53" s="28"/>
      <c r="J53" s="25"/>
      <c r="K53" s="29"/>
      <c r="L53" s="25" t="e">
        <f>IF(#REF!="","",#REF!)</f>
        <v>#REF!</v>
      </c>
      <c r="M53" s="25" t="s">
        <v>6</v>
      </c>
      <c r="N53" s="25" t="e">
        <f>IF(#REF!="","",#REF!)</f>
        <v>#REF!</v>
      </c>
      <c r="O53" s="30"/>
      <c r="P53" s="28"/>
      <c r="Q53" s="25"/>
      <c r="R53" s="29"/>
      <c r="S53" s="25" t="e">
        <f>IF(#REF!="","",#REF!)</f>
        <v>#REF!</v>
      </c>
      <c r="T53" s="25" t="s">
        <v>6</v>
      </c>
      <c r="U53" s="25" t="e">
        <f>IF(#REF!="","",#REF!)</f>
        <v>#REF!</v>
      </c>
      <c r="V53" s="30"/>
      <c r="W53" s="28"/>
      <c r="X53" s="34"/>
      <c r="Y53" s="29"/>
      <c r="Z53" s="25" t="e">
        <f>IF(#REF!="","",#REF!)</f>
        <v>#REF!</v>
      </c>
      <c r="AA53" s="25" t="s">
        <v>6</v>
      </c>
      <c r="AB53" s="25" t="e">
        <f>IF(#REF!="","",#REF!)</f>
        <v>#REF!</v>
      </c>
      <c r="AC53" s="30"/>
      <c r="AD53" s="28"/>
      <c r="AE53" s="34"/>
      <c r="AF53" s="29"/>
      <c r="AG53" s="25" t="e">
        <f>IF(#REF!="","",#REF!)</f>
        <v>#REF!</v>
      </c>
      <c r="AH53" s="25" t="s">
        <v>6</v>
      </c>
      <c r="AI53" s="25" t="e">
        <f>IF(#REF!="","",#REF!)</f>
        <v>#REF!</v>
      </c>
      <c r="AJ53" s="30"/>
      <c r="AK53" s="28"/>
      <c r="AL53" s="34"/>
      <c r="AM53" s="29"/>
      <c r="AN53" s="25" t="e">
        <f>IF(#REF!="","",#REF!)</f>
        <v>#REF!</v>
      </c>
      <c r="AO53" s="25" t="s">
        <v>6</v>
      </c>
      <c r="AP53" s="25" t="e">
        <f>IF(#REF!="","",#REF!)</f>
        <v>#REF!</v>
      </c>
      <c r="AQ53" s="30"/>
      <c r="AR53" s="28"/>
      <c r="AS53" s="103"/>
      <c r="AT53" s="88"/>
      <c r="AU53" s="90"/>
      <c r="AV53" s="92"/>
      <c r="AW53" s="94"/>
      <c r="AX53" s="136"/>
      <c r="AY53" s="1"/>
      <c r="AZ53" s="1"/>
    </row>
    <row r="54" spans="1:52" ht="12" hidden="1" customHeight="1" x14ac:dyDescent="0.15">
      <c r="A54" s="1"/>
      <c r="B54" s="70"/>
      <c r="C54" s="33"/>
      <c r="D54" s="33"/>
      <c r="E54" s="33"/>
      <c r="F54" s="33"/>
      <c r="G54" s="33"/>
      <c r="H54" s="33"/>
      <c r="I54" s="30"/>
      <c r="J54" s="33"/>
      <c r="K54" s="33"/>
      <c r="L54" s="33"/>
      <c r="M54" s="33"/>
      <c r="N54" s="33"/>
      <c r="O54" s="33"/>
      <c r="P54" s="30"/>
      <c r="Q54" s="33"/>
      <c r="R54" s="33"/>
      <c r="S54" s="33"/>
      <c r="T54" s="33"/>
      <c r="U54" s="33"/>
      <c r="V54" s="33"/>
      <c r="W54" s="30"/>
      <c r="X54" s="29"/>
      <c r="Y54" s="33"/>
      <c r="Z54" s="33"/>
      <c r="AA54" s="33"/>
      <c r="AB54" s="33"/>
      <c r="AC54" s="33"/>
      <c r="AD54" s="30"/>
      <c r="AE54" s="29"/>
      <c r="AF54" s="33"/>
      <c r="AG54" s="33"/>
      <c r="AH54" s="33"/>
      <c r="AI54" s="33"/>
      <c r="AJ54" s="33"/>
      <c r="AK54" s="30"/>
      <c r="AL54" s="29"/>
      <c r="AM54" s="33"/>
      <c r="AN54" s="33"/>
      <c r="AO54" s="33"/>
      <c r="AP54" s="33"/>
      <c r="AQ54" s="33"/>
      <c r="AR54" s="30"/>
      <c r="AS54" s="103"/>
      <c r="AT54" s="88"/>
      <c r="AU54" s="115"/>
      <c r="AV54" s="92"/>
      <c r="AW54" s="94"/>
      <c r="AX54" s="137"/>
      <c r="AY54" s="1"/>
      <c r="AZ54" s="1"/>
    </row>
    <row r="55" spans="1:52" ht="0.75" customHeight="1" x14ac:dyDescent="0.15">
      <c r="A55" s="1"/>
      <c r="B55" s="105"/>
      <c r="C55" s="145" t="e">
        <f>IF(E56="","",SUM(E56,E57))</f>
        <v>#REF!</v>
      </c>
      <c r="D55" s="116"/>
      <c r="E55" s="117" t="e">
        <f>IF(E56="","",IF(C55=H55,"△",IF(C55&gt;H55,"○","●")))</f>
        <v>#REF!</v>
      </c>
      <c r="F55" s="117"/>
      <c r="G55" s="117"/>
      <c r="H55" s="116" t="e">
        <f>IF(G56="","",SUM(G56,G57))</f>
        <v>#REF!</v>
      </c>
      <c r="I55" s="118"/>
      <c r="J55" s="116" t="e">
        <f>IF(L56="","",SUM(L56,L57))</f>
        <v>#REF!</v>
      </c>
      <c r="K55" s="116"/>
      <c r="L55" s="117" t="e">
        <f>IF(L56="","",IF(J55=O55,"△",IF(J55&gt;O55,"○","●")))</f>
        <v>#REF!</v>
      </c>
      <c r="M55" s="117"/>
      <c r="N55" s="117"/>
      <c r="O55" s="116" t="e">
        <f>IF(N56="","",SUM(N56,N57))</f>
        <v>#REF!</v>
      </c>
      <c r="P55" s="118"/>
      <c r="Q55" s="116" t="e">
        <f>IF(S56="","",SUM(S56,S57))</f>
        <v>#REF!</v>
      </c>
      <c r="R55" s="116"/>
      <c r="S55" s="117" t="e">
        <f>IF(S56="","",IF(Q55=V55,"△",IF(Q55&gt;V55,"○","●")))</f>
        <v>#REF!</v>
      </c>
      <c r="T55" s="117"/>
      <c r="U55" s="117"/>
      <c r="V55" s="116" t="e">
        <f>IF(U56="","",SUM(U56,U57))</f>
        <v>#REF!</v>
      </c>
      <c r="W55" s="118"/>
      <c r="X55" s="120" t="e">
        <f>IF(Z56="","",SUM(Z56,Z57))</f>
        <v>#REF!</v>
      </c>
      <c r="Y55" s="116"/>
      <c r="Z55" s="117" t="e">
        <f>IF(Z56="","",IF(X55=AC55,"△",IF(X55&gt;AC55,"○","●")))</f>
        <v>#REF!</v>
      </c>
      <c r="AA55" s="117"/>
      <c r="AB55" s="117"/>
      <c r="AC55" s="116" t="e">
        <f>IF(AB56="","",SUM(AB56,AB57))</f>
        <v>#REF!</v>
      </c>
      <c r="AD55" s="118"/>
      <c r="AE55" s="120" t="e">
        <f>IF(AG56="","",SUM(AG56,AG57))</f>
        <v>#REF!</v>
      </c>
      <c r="AF55" s="116"/>
      <c r="AG55" s="117" t="e">
        <f>IF(AG56="","",IF(AE55=AJ55,"△",IF(AE55&gt;AJ55,"○","●")))</f>
        <v>#REF!</v>
      </c>
      <c r="AH55" s="117"/>
      <c r="AI55" s="117"/>
      <c r="AJ55" s="116" t="e">
        <f>IF(AI56="","",SUM(AI56,AI57))</f>
        <v>#REF!</v>
      </c>
      <c r="AK55" s="118"/>
      <c r="AL55" s="119" t="e">
        <f>IF(AN56="","",SUM(AN56,AN57))</f>
        <v>#REF!</v>
      </c>
      <c r="AM55" s="106"/>
      <c r="AN55" s="107" t="e">
        <f>IF(AN56="","",IF(AL55=AQ55,"△",IF(AL55&gt;AQ55,"○","●")))</f>
        <v>#REF!</v>
      </c>
      <c r="AO55" s="107"/>
      <c r="AP55" s="107"/>
      <c r="AQ55" s="106" t="e">
        <f>IF(AP56="","",SUM(AP56,AP57))</f>
        <v>#REF!</v>
      </c>
      <c r="AR55" s="108"/>
      <c r="AS55" s="103"/>
      <c r="AT55" s="88"/>
      <c r="AU55" s="90"/>
      <c r="AV55" s="92"/>
      <c r="AW55" s="94"/>
      <c r="AX55" s="136"/>
      <c r="AY55" s="1"/>
      <c r="AZ55" s="1"/>
    </row>
    <row r="56" spans="1:52" ht="12" hidden="1" customHeight="1" x14ac:dyDescent="0.15">
      <c r="A56" s="1"/>
      <c r="B56" s="105"/>
      <c r="C56" s="38"/>
      <c r="D56" s="26"/>
      <c r="E56" s="25" t="e">
        <f>IF(#REF!="","",#REF!)</f>
        <v>#REF!</v>
      </c>
      <c r="F56" s="25" t="s">
        <v>6</v>
      </c>
      <c r="G56" s="25" t="e">
        <f>IF(#REF!="","",#REF!)</f>
        <v>#REF!</v>
      </c>
      <c r="H56" s="27"/>
      <c r="I56" s="28"/>
      <c r="J56" s="25"/>
      <c r="K56" s="26"/>
      <c r="L56" s="25" t="e">
        <f>IF(#REF!="","",#REF!)</f>
        <v>#REF!</v>
      </c>
      <c r="M56" s="25" t="s">
        <v>6</v>
      </c>
      <c r="N56" s="25" t="e">
        <f>IF(#REF!="","",#REF!)</f>
        <v>#REF!</v>
      </c>
      <c r="O56" s="27"/>
      <c r="P56" s="28"/>
      <c r="Q56" s="25"/>
      <c r="R56" s="26"/>
      <c r="S56" s="25" t="e">
        <f>IF(#REF!="","",#REF!)</f>
        <v>#REF!</v>
      </c>
      <c r="T56" s="25" t="s">
        <v>6</v>
      </c>
      <c r="U56" s="25" t="e">
        <f>IF(#REF!="","",#REF!)</f>
        <v>#REF!</v>
      </c>
      <c r="V56" s="27"/>
      <c r="W56" s="28"/>
      <c r="X56" s="34"/>
      <c r="Y56" s="26"/>
      <c r="Z56" s="25" t="e">
        <f>IF(#REF!="","",#REF!)</f>
        <v>#REF!</v>
      </c>
      <c r="AA56" s="25" t="s">
        <v>6</v>
      </c>
      <c r="AB56" s="25" t="e">
        <f>IF(#REF!="","",#REF!)</f>
        <v>#REF!</v>
      </c>
      <c r="AC56" s="27"/>
      <c r="AD56" s="28"/>
      <c r="AE56" s="34"/>
      <c r="AF56" s="26"/>
      <c r="AG56" s="25" t="e">
        <f>IF(#REF!="","",#REF!)</f>
        <v>#REF!</v>
      </c>
      <c r="AH56" s="25" t="s">
        <v>6</v>
      </c>
      <c r="AI56" s="25" t="e">
        <f>IF(#REF!="","",#REF!)</f>
        <v>#REF!</v>
      </c>
      <c r="AJ56" s="27"/>
      <c r="AK56" s="28"/>
      <c r="AL56" s="34"/>
      <c r="AM56" s="26"/>
      <c r="AN56" s="25" t="e">
        <f>IF(#REF!="","",#REF!)</f>
        <v>#REF!</v>
      </c>
      <c r="AO56" s="25" t="s">
        <v>6</v>
      </c>
      <c r="AP56" s="25" t="e">
        <f>IF(#REF!="","",#REF!)</f>
        <v>#REF!</v>
      </c>
      <c r="AQ56" s="27"/>
      <c r="AR56" s="28"/>
      <c r="AS56" s="103"/>
      <c r="AT56" s="88"/>
      <c r="AU56" s="90"/>
      <c r="AV56" s="92"/>
      <c r="AW56" s="94"/>
      <c r="AX56" s="136"/>
      <c r="AY56" s="1"/>
      <c r="AZ56" s="1"/>
    </row>
    <row r="57" spans="1:52" ht="12" hidden="1" customHeight="1" x14ac:dyDescent="0.15">
      <c r="A57" s="1"/>
      <c r="B57" s="105"/>
      <c r="C57" s="38"/>
      <c r="D57" s="29"/>
      <c r="E57" s="25" t="e">
        <f>IF(#REF!="","",#REF!)</f>
        <v>#REF!</v>
      </c>
      <c r="F57" s="25" t="s">
        <v>6</v>
      </c>
      <c r="G57" s="25" t="e">
        <f>IF(#REF!="","",#REF!)</f>
        <v>#REF!</v>
      </c>
      <c r="H57" s="30"/>
      <c r="I57" s="28"/>
      <c r="J57" s="25"/>
      <c r="K57" s="29"/>
      <c r="L57" s="25" t="e">
        <f>IF(#REF!="","",#REF!)</f>
        <v>#REF!</v>
      </c>
      <c r="M57" s="25" t="s">
        <v>6</v>
      </c>
      <c r="N57" s="25" t="e">
        <f>IF(#REF!="","",#REF!)</f>
        <v>#REF!</v>
      </c>
      <c r="O57" s="30"/>
      <c r="P57" s="28"/>
      <c r="Q57" s="25"/>
      <c r="R57" s="29"/>
      <c r="S57" s="25" t="e">
        <f>IF(#REF!="","",#REF!)</f>
        <v>#REF!</v>
      </c>
      <c r="T57" s="25" t="s">
        <v>6</v>
      </c>
      <c r="U57" s="25" t="e">
        <f>IF(#REF!="","",#REF!)</f>
        <v>#REF!</v>
      </c>
      <c r="V57" s="30"/>
      <c r="W57" s="28"/>
      <c r="X57" s="34"/>
      <c r="Y57" s="29"/>
      <c r="Z57" s="25" t="e">
        <f>IF(#REF!="","",#REF!)</f>
        <v>#REF!</v>
      </c>
      <c r="AA57" s="25" t="s">
        <v>6</v>
      </c>
      <c r="AB57" s="25" t="e">
        <f>IF(#REF!="","",#REF!)</f>
        <v>#REF!</v>
      </c>
      <c r="AC57" s="30"/>
      <c r="AD57" s="28"/>
      <c r="AE57" s="34"/>
      <c r="AF57" s="29"/>
      <c r="AG57" s="25" t="e">
        <f>IF(#REF!="","",#REF!)</f>
        <v>#REF!</v>
      </c>
      <c r="AH57" s="25" t="s">
        <v>6</v>
      </c>
      <c r="AI57" s="25" t="e">
        <f>IF(#REF!="","",#REF!)</f>
        <v>#REF!</v>
      </c>
      <c r="AJ57" s="30"/>
      <c r="AK57" s="28"/>
      <c r="AL57" s="34"/>
      <c r="AM57" s="29"/>
      <c r="AN57" s="25" t="e">
        <f>IF(#REF!="","",#REF!)</f>
        <v>#REF!</v>
      </c>
      <c r="AO57" s="25" t="s">
        <v>6</v>
      </c>
      <c r="AP57" s="25" t="e">
        <f>IF(#REF!="","",#REF!)</f>
        <v>#REF!</v>
      </c>
      <c r="AQ57" s="30"/>
      <c r="AR57" s="28"/>
      <c r="AS57" s="103"/>
      <c r="AT57" s="88"/>
      <c r="AU57" s="90"/>
      <c r="AV57" s="92"/>
      <c r="AW57" s="94"/>
      <c r="AX57" s="136"/>
      <c r="AY57" s="1"/>
      <c r="AZ57" s="1"/>
    </row>
    <row r="58" spans="1:52" ht="12" hidden="1" customHeight="1" x14ac:dyDescent="0.2">
      <c r="A58" s="1"/>
      <c r="B58" s="139"/>
      <c r="C58" s="39"/>
      <c r="D58" s="40"/>
      <c r="E58" s="40"/>
      <c r="F58" s="40"/>
      <c r="G58" s="40"/>
      <c r="H58" s="40"/>
      <c r="I58" s="41"/>
      <c r="J58" s="40"/>
      <c r="K58" s="40"/>
      <c r="L58" s="40"/>
      <c r="M58" s="40"/>
      <c r="N58" s="40"/>
      <c r="O58" s="40"/>
      <c r="P58" s="41"/>
      <c r="Q58" s="40"/>
      <c r="R58" s="40"/>
      <c r="S58" s="40"/>
      <c r="T58" s="40"/>
      <c r="U58" s="40"/>
      <c r="V58" s="40"/>
      <c r="W58" s="41"/>
      <c r="X58" s="42"/>
      <c r="Y58" s="40"/>
      <c r="Z58" s="40"/>
      <c r="AA58" s="40"/>
      <c r="AB58" s="40"/>
      <c r="AC58" s="40"/>
      <c r="AD58" s="41"/>
      <c r="AE58" s="42"/>
      <c r="AF58" s="40"/>
      <c r="AG58" s="40"/>
      <c r="AH58" s="40"/>
      <c r="AI58" s="40"/>
      <c r="AJ58" s="40"/>
      <c r="AK58" s="41"/>
      <c r="AL58" s="42"/>
      <c r="AM58" s="40"/>
      <c r="AN58" s="40"/>
      <c r="AO58" s="40"/>
      <c r="AP58" s="40"/>
      <c r="AQ58" s="40"/>
      <c r="AR58" s="41"/>
      <c r="AS58" s="146"/>
      <c r="AT58" s="140"/>
      <c r="AU58" s="141"/>
      <c r="AV58" s="142"/>
      <c r="AW58" s="143"/>
      <c r="AX58" s="144"/>
      <c r="AY58" s="1"/>
      <c r="AZ58" s="1"/>
    </row>
    <row r="59" spans="1:52" ht="1.5" customHeight="1" thickBot="1" x14ac:dyDescent="0.2">
      <c r="A59" s="1"/>
      <c r="B59" s="43"/>
      <c r="C59" s="43"/>
      <c r="D59" s="43"/>
      <c r="E59" s="43"/>
      <c r="F59" s="43"/>
      <c r="G59" s="43"/>
      <c r="H59" s="43"/>
      <c r="I59" s="43"/>
      <c r="J59" s="44"/>
      <c r="K59" s="43"/>
      <c r="L59" s="43"/>
      <c r="M59" s="43"/>
      <c r="N59" s="43"/>
      <c r="O59" s="43"/>
      <c r="P59" s="44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5"/>
      <c r="AT59" s="43"/>
      <c r="AU59" s="43"/>
      <c r="AV59" s="43"/>
      <c r="AW59" s="43"/>
      <c r="AX59" s="43"/>
      <c r="AY59" s="1"/>
      <c r="AZ59" s="1"/>
    </row>
    <row r="60" spans="1:52" x14ac:dyDescent="0.15">
      <c r="A60" s="1"/>
      <c r="B60" s="1"/>
      <c r="C60" s="1"/>
      <c r="D60" s="1"/>
      <c r="E60" s="1"/>
      <c r="F60" s="1"/>
      <c r="G60" s="1"/>
      <c r="H60" s="1"/>
      <c r="I60" s="1"/>
      <c r="J60" s="16"/>
      <c r="K60" s="1"/>
      <c r="L60" s="1"/>
      <c r="M60" s="1"/>
      <c r="N60" s="1"/>
      <c r="O60" s="1"/>
      <c r="P60" s="16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2"/>
      <c r="AT60" s="1">
        <f>SUM(AT3:AT58)</f>
        <v>93</v>
      </c>
      <c r="AU60" s="1">
        <f>SUM(AU3:AU58)</f>
        <v>93</v>
      </c>
      <c r="AV60" s="1">
        <f>SUM(AV3:AV58)</f>
        <v>0</v>
      </c>
      <c r="AW60" s="1"/>
      <c r="AX60" s="1"/>
      <c r="AY60" s="1"/>
      <c r="AZ60" s="1"/>
    </row>
    <row r="61" spans="1:52" ht="31.5" customHeight="1" thickBot="1" x14ac:dyDescent="0.2">
      <c r="A61" s="58"/>
      <c r="B61" s="62" t="s">
        <v>11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3"/>
      <c r="AT61" s="2"/>
      <c r="AU61" s="2"/>
      <c r="AV61" s="2"/>
      <c r="AW61" s="2"/>
      <c r="AX61" s="2"/>
      <c r="AY61" s="4"/>
      <c r="AZ61" s="58"/>
    </row>
    <row r="62" spans="1:52" ht="30" customHeight="1" thickBot="1" x14ac:dyDescent="0.2">
      <c r="A62" s="58"/>
      <c r="B62" s="6"/>
      <c r="C62" s="63" t="s">
        <v>18</v>
      </c>
      <c r="D62" s="63"/>
      <c r="E62" s="63"/>
      <c r="F62" s="63"/>
      <c r="G62" s="63"/>
      <c r="H62" s="63"/>
      <c r="I62" s="63"/>
      <c r="J62" s="63" t="s">
        <v>19</v>
      </c>
      <c r="K62" s="63"/>
      <c r="L62" s="63"/>
      <c r="M62" s="63"/>
      <c r="N62" s="63"/>
      <c r="O62" s="63"/>
      <c r="P62" s="63"/>
      <c r="Q62" s="63" t="s">
        <v>20</v>
      </c>
      <c r="R62" s="63"/>
      <c r="S62" s="63"/>
      <c r="T62" s="63"/>
      <c r="U62" s="63"/>
      <c r="V62" s="63"/>
      <c r="W62" s="63"/>
      <c r="X62" s="63" t="s">
        <v>21</v>
      </c>
      <c r="Y62" s="63"/>
      <c r="Z62" s="63"/>
      <c r="AA62" s="63"/>
      <c r="AB62" s="63"/>
      <c r="AC62" s="63"/>
      <c r="AD62" s="63"/>
      <c r="AE62" s="63" t="s">
        <v>22</v>
      </c>
      <c r="AF62" s="63"/>
      <c r="AG62" s="63"/>
      <c r="AH62" s="63"/>
      <c r="AI62" s="63"/>
      <c r="AJ62" s="63"/>
      <c r="AK62" s="63"/>
      <c r="AL62" s="64" t="s">
        <v>23</v>
      </c>
      <c r="AM62" s="65"/>
      <c r="AN62" s="65"/>
      <c r="AO62" s="65"/>
      <c r="AP62" s="65"/>
      <c r="AQ62" s="65"/>
      <c r="AR62" s="66"/>
      <c r="AS62" s="7" t="s">
        <v>0</v>
      </c>
      <c r="AT62" s="8" t="s">
        <v>1</v>
      </c>
      <c r="AU62" s="8" t="s">
        <v>2</v>
      </c>
      <c r="AV62" s="9" t="s">
        <v>3</v>
      </c>
      <c r="AW62" s="10" t="s">
        <v>4</v>
      </c>
      <c r="AX62" s="11" t="s">
        <v>5</v>
      </c>
      <c r="AY62" s="12"/>
      <c r="AZ62" s="58"/>
    </row>
    <row r="63" spans="1:52" ht="12" customHeight="1" thickTop="1" x14ac:dyDescent="0.15">
      <c r="A63" s="58"/>
      <c r="B63" s="70" t="str">
        <f>IF(C62="","",C62)</f>
        <v>長岡ビルボード</v>
      </c>
      <c r="C63" s="72"/>
      <c r="D63" s="72"/>
      <c r="E63" s="72"/>
      <c r="F63" s="72"/>
      <c r="G63" s="72"/>
      <c r="H63" s="72"/>
      <c r="I63" s="73"/>
      <c r="J63" s="68">
        <f>IF(L64="","",SUM(L64,L65))</f>
        <v>6</v>
      </c>
      <c r="K63" s="68"/>
      <c r="L63" s="67" t="str">
        <f>IF(L64="","",IF(J63=O63,"△",IF(J63&gt;O63,"○","●")))</f>
        <v>○</v>
      </c>
      <c r="M63" s="67"/>
      <c r="N63" s="67"/>
      <c r="O63" s="68">
        <f>IF(N64="","",SUM(N64,N65))</f>
        <v>0</v>
      </c>
      <c r="P63" s="69"/>
      <c r="Q63" s="68">
        <f>IF(S64="","",SUM(S64,S65))</f>
        <v>0</v>
      </c>
      <c r="R63" s="68"/>
      <c r="S63" s="67" t="str">
        <f>IF(S64="","",IF(Q63=V63,"△",IF(Q63&gt;V63,"○","●")))</f>
        <v>●</v>
      </c>
      <c r="T63" s="67"/>
      <c r="U63" s="67"/>
      <c r="V63" s="68">
        <f>IF(U64="","",SUM(U64,U65))</f>
        <v>2</v>
      </c>
      <c r="W63" s="69"/>
      <c r="X63" s="68">
        <f>IF(Z64="","",SUM(Z64,Z65))</f>
        <v>0</v>
      </c>
      <c r="Y63" s="68"/>
      <c r="Z63" s="67" t="str">
        <f>IF(Z64="","",IF(X63=AC63,"△",IF(X63&gt;AC63,"○","●")))</f>
        <v>●</v>
      </c>
      <c r="AA63" s="67"/>
      <c r="AB63" s="67"/>
      <c r="AC63" s="68">
        <f>IF(AB64="","",SUM(AB64,AB65))</f>
        <v>2</v>
      </c>
      <c r="AD63" s="69"/>
      <c r="AE63" s="68">
        <f>IF(AG64="","",SUM(AG64,AG65))</f>
        <v>3</v>
      </c>
      <c r="AF63" s="68"/>
      <c r="AG63" s="67" t="str">
        <f>IF(AG64="","",IF(AE63=AJ63,"△",IF(AE63&gt;AJ63,"○","●")))</f>
        <v>○</v>
      </c>
      <c r="AH63" s="67"/>
      <c r="AI63" s="67"/>
      <c r="AJ63" s="68">
        <f>IF(AI64="","",SUM(AI64,AI65))</f>
        <v>2</v>
      </c>
      <c r="AK63" s="69"/>
      <c r="AL63" s="83">
        <f>IF(AN64="","",SUM(AN64,AN65))</f>
        <v>6</v>
      </c>
      <c r="AM63" s="84"/>
      <c r="AN63" s="85" t="str">
        <f>IF(AN64="","",IF(AL63=AQ63,"△",IF(AL63&gt;AQ63,"○","●")))</f>
        <v>○</v>
      </c>
      <c r="AO63" s="85"/>
      <c r="AP63" s="85"/>
      <c r="AQ63" s="84">
        <f>IF(AP64="","",SUM(AP64,AP65))</f>
        <v>0</v>
      </c>
      <c r="AR63" s="86"/>
      <c r="AS63" s="102">
        <f>IF(COUNTIF($C63:$AR70,"●")+COUNTIF($C63:$AR70,"○")+COUNTIF($C63:$AR70,"△")=0,"",COUNTIF($C63:$AR70,"○")*3+COUNTIF($C63:$AR70,"△"))</f>
        <v>9</v>
      </c>
      <c r="AT63" s="87">
        <f>IF(COUNTIF($C63:$AR70,"●")+COUNTIF($C63:$AR70,"○")+COUNTIF($C63:$AR70,"△")=0,"",SUM(C63,J63,Q63,X63,AE63,AL63,,C67,J67,Q67,X67,AE67,AL67,))</f>
        <v>15</v>
      </c>
      <c r="AU63" s="89">
        <f>IF(COUNTIF($C63:$AR70,"●")+COUNTIF($C63:$AR70,"○")+COUNTIF($C63:$AR70,"△")=0,"",SUM(O63,O67,V63,V67,AC63,AC67,AJ63,AJ67,AQ63,AQ67,))</f>
        <v>6</v>
      </c>
      <c r="AV63" s="91">
        <f>IF(COUNTIF($C63:$AR70,"●")+COUNTIF($C63:$AR70,"○")+COUNTIF($C63:$AR70,"△")=0,"",$AT63-$AU63)</f>
        <v>9</v>
      </c>
      <c r="AW63" s="93">
        <f>IF(AS63="","",AS63*1000+AV63*10+AT63)</f>
        <v>9105</v>
      </c>
      <c r="AX63" s="100">
        <f>IF(AS63="","",RANK(AW63,$AW$63:$AW$106,0))</f>
        <v>2</v>
      </c>
      <c r="AY63" s="58"/>
      <c r="AZ63" s="58"/>
    </row>
    <row r="64" spans="1:52" ht="12" customHeight="1" x14ac:dyDescent="0.15">
      <c r="A64" s="58"/>
      <c r="B64" s="71"/>
      <c r="C64" s="72"/>
      <c r="D64" s="72"/>
      <c r="E64" s="72"/>
      <c r="F64" s="72"/>
      <c r="G64" s="72"/>
      <c r="H64" s="72"/>
      <c r="I64" s="73"/>
      <c r="J64" s="56"/>
      <c r="K64" s="61"/>
      <c r="L64" s="15">
        <v>1</v>
      </c>
      <c r="M64" s="57" t="s">
        <v>6</v>
      </c>
      <c r="N64" s="15">
        <v>0</v>
      </c>
      <c r="O64" s="59">
        <v>0</v>
      </c>
      <c r="P64" s="60"/>
      <c r="Q64" s="56"/>
      <c r="R64" s="61"/>
      <c r="S64" s="15">
        <v>0</v>
      </c>
      <c r="T64" s="57" t="s">
        <v>6</v>
      </c>
      <c r="U64" s="15">
        <v>1</v>
      </c>
      <c r="V64" s="59"/>
      <c r="W64" s="60"/>
      <c r="X64" s="56"/>
      <c r="Y64" s="61"/>
      <c r="Z64" s="15">
        <v>0</v>
      </c>
      <c r="AA64" s="57" t="s">
        <v>6</v>
      </c>
      <c r="AB64" s="15">
        <v>1</v>
      </c>
      <c r="AC64" s="59"/>
      <c r="AD64" s="60"/>
      <c r="AE64" s="56"/>
      <c r="AF64" s="61"/>
      <c r="AG64" s="15">
        <v>0</v>
      </c>
      <c r="AH64" s="57" t="s">
        <v>6</v>
      </c>
      <c r="AI64" s="15">
        <v>1</v>
      </c>
      <c r="AJ64" s="59"/>
      <c r="AK64" s="60"/>
      <c r="AL64" s="56"/>
      <c r="AM64" s="61"/>
      <c r="AN64" s="15">
        <v>1</v>
      </c>
      <c r="AO64" s="57" t="s">
        <v>6</v>
      </c>
      <c r="AP64" s="15">
        <v>0</v>
      </c>
      <c r="AQ64" s="59"/>
      <c r="AR64" s="60"/>
      <c r="AS64" s="103"/>
      <c r="AT64" s="88"/>
      <c r="AU64" s="90"/>
      <c r="AV64" s="92"/>
      <c r="AW64" s="94"/>
      <c r="AX64" s="101"/>
      <c r="AY64" s="58"/>
      <c r="AZ64" s="58"/>
    </row>
    <row r="65" spans="1:52" ht="12" customHeight="1" x14ac:dyDescent="0.15">
      <c r="A65" s="58"/>
      <c r="B65" s="71"/>
      <c r="C65" s="72"/>
      <c r="D65" s="72"/>
      <c r="E65" s="72"/>
      <c r="F65" s="72"/>
      <c r="G65" s="72"/>
      <c r="H65" s="72"/>
      <c r="I65" s="73"/>
      <c r="J65" s="56"/>
      <c r="K65" s="19"/>
      <c r="L65" s="15">
        <v>5</v>
      </c>
      <c r="M65" s="57" t="s">
        <v>6</v>
      </c>
      <c r="N65" s="15">
        <v>0</v>
      </c>
      <c r="O65" s="20"/>
      <c r="P65" s="60"/>
      <c r="Q65" s="56"/>
      <c r="R65" s="19"/>
      <c r="S65" s="15">
        <v>0</v>
      </c>
      <c r="T65" s="57" t="s">
        <v>6</v>
      </c>
      <c r="U65" s="15">
        <v>1</v>
      </c>
      <c r="V65" s="20"/>
      <c r="W65" s="60"/>
      <c r="X65" s="56"/>
      <c r="Y65" s="19"/>
      <c r="Z65" s="15">
        <v>0</v>
      </c>
      <c r="AA65" s="57" t="s">
        <v>6</v>
      </c>
      <c r="AB65" s="15">
        <v>1</v>
      </c>
      <c r="AC65" s="20"/>
      <c r="AD65" s="60"/>
      <c r="AE65" s="56"/>
      <c r="AF65" s="19"/>
      <c r="AG65" s="15">
        <v>3</v>
      </c>
      <c r="AH65" s="57" t="s">
        <v>6</v>
      </c>
      <c r="AI65" s="15">
        <v>1</v>
      </c>
      <c r="AJ65" s="20"/>
      <c r="AK65" s="60"/>
      <c r="AL65" s="56"/>
      <c r="AM65" s="19"/>
      <c r="AN65" s="15">
        <v>5</v>
      </c>
      <c r="AO65" s="57" t="s">
        <v>6</v>
      </c>
      <c r="AP65" s="15">
        <v>0</v>
      </c>
      <c r="AQ65" s="20"/>
      <c r="AR65" s="60"/>
      <c r="AS65" s="103"/>
      <c r="AT65" s="88"/>
      <c r="AU65" s="90"/>
      <c r="AV65" s="92"/>
      <c r="AW65" s="94"/>
      <c r="AX65" s="101"/>
      <c r="AY65" s="58"/>
      <c r="AZ65" s="58"/>
    </row>
    <row r="66" spans="1:52" ht="12" customHeight="1" x14ac:dyDescent="0.15">
      <c r="A66" s="58"/>
      <c r="B66" s="71"/>
      <c r="C66" s="72"/>
      <c r="D66" s="72"/>
      <c r="E66" s="72"/>
      <c r="F66" s="72"/>
      <c r="G66" s="72"/>
      <c r="H66" s="72"/>
      <c r="I66" s="73"/>
      <c r="J66" s="21"/>
      <c r="K66" s="22"/>
      <c r="L66" s="22"/>
      <c r="M66" s="22"/>
      <c r="N66" s="22"/>
      <c r="O66" s="22"/>
      <c r="P66" s="23"/>
      <c r="Q66" s="21"/>
      <c r="R66" s="22"/>
      <c r="S66" s="22"/>
      <c r="T66" s="22"/>
      <c r="U66" s="22"/>
      <c r="V66" s="22"/>
      <c r="W66" s="23"/>
      <c r="X66" s="21"/>
      <c r="Y66" s="22"/>
      <c r="Z66" s="22"/>
      <c r="AA66" s="22"/>
      <c r="AB66" s="22"/>
      <c r="AC66" s="22"/>
      <c r="AD66" s="23"/>
      <c r="AE66" s="21"/>
      <c r="AF66" s="22"/>
      <c r="AG66" s="22"/>
      <c r="AH66" s="22"/>
      <c r="AI66" s="22"/>
      <c r="AJ66" s="22"/>
      <c r="AK66" s="23"/>
      <c r="AL66" s="21"/>
      <c r="AM66" s="22"/>
      <c r="AN66" s="22"/>
      <c r="AO66" s="22"/>
      <c r="AP66" s="22"/>
      <c r="AQ66" s="22"/>
      <c r="AR66" s="23"/>
      <c r="AS66" s="103"/>
      <c r="AT66" s="88"/>
      <c r="AU66" s="90"/>
      <c r="AV66" s="92"/>
      <c r="AW66" s="94"/>
      <c r="AX66" s="101"/>
      <c r="AY66" s="58"/>
      <c r="AZ66" s="58"/>
    </row>
    <row r="67" spans="1:52" ht="1.5" customHeight="1" x14ac:dyDescent="0.15">
      <c r="A67" s="58"/>
      <c r="B67" s="71"/>
      <c r="C67" s="72"/>
      <c r="D67" s="72"/>
      <c r="E67" s="72"/>
      <c r="F67" s="72"/>
      <c r="G67" s="72"/>
      <c r="H67" s="72"/>
      <c r="I67" s="73"/>
      <c r="J67" s="78" t="str">
        <f>IF(L68="","",L68+L69)</f>
        <v/>
      </c>
      <c r="K67" s="76"/>
      <c r="L67" s="79" t="str">
        <f>IF(L68="","",IF(J67=O67,"△",IF(J67&gt;O67,"○","●")))</f>
        <v/>
      </c>
      <c r="M67" s="79"/>
      <c r="N67" s="79"/>
      <c r="O67" s="76" t="str">
        <f>IF(N68="","",N68+N69)</f>
        <v/>
      </c>
      <c r="P67" s="77"/>
      <c r="Q67" s="78" t="str">
        <f>IF(S68="","",S68+S69)</f>
        <v/>
      </c>
      <c r="R67" s="76"/>
      <c r="S67" s="79" t="str">
        <f>IF(S68="","",IF(Q67=V67,"△",IF(Q67&gt;V67,"○","●")))</f>
        <v/>
      </c>
      <c r="T67" s="79"/>
      <c r="U67" s="79"/>
      <c r="V67" s="76" t="str">
        <f>IF(U68="","",U68+U69)</f>
        <v/>
      </c>
      <c r="W67" s="77"/>
      <c r="X67" s="78" t="str">
        <f>IF(Z68="","",Z68+Z69)</f>
        <v/>
      </c>
      <c r="Y67" s="76"/>
      <c r="Z67" s="79" t="str">
        <f>IF(Z68="","",IF(X67=AC67,"△",IF(X67&gt;AC67,"○","●")))</f>
        <v/>
      </c>
      <c r="AA67" s="79"/>
      <c r="AB67" s="79"/>
      <c r="AC67" s="76" t="str">
        <f>IF(AB68="","",AB68+AB69)</f>
        <v/>
      </c>
      <c r="AD67" s="77"/>
      <c r="AE67" s="78" t="str">
        <f>IF(AG68="","",AG68+AG69)</f>
        <v/>
      </c>
      <c r="AF67" s="76"/>
      <c r="AG67" s="79" t="str">
        <f>IF(AG68="","",IF(AE67=AJ67,"△",IF(AE67&gt;AJ67,"○","●")))</f>
        <v/>
      </c>
      <c r="AH67" s="79"/>
      <c r="AI67" s="79"/>
      <c r="AJ67" s="76" t="str">
        <f>IF(AI68="","",AI68+AI69)</f>
        <v/>
      </c>
      <c r="AK67" s="77"/>
      <c r="AL67" s="98" t="str">
        <f>IF(AN68="","",AN68+AN69)</f>
        <v/>
      </c>
      <c r="AM67" s="95"/>
      <c r="AN67" s="97" t="str">
        <f>IF(AN68="","",IF(AL67=AQ67,"△",IF(AL67&gt;AQ67,"○","●")))</f>
        <v/>
      </c>
      <c r="AO67" s="97"/>
      <c r="AP67" s="97"/>
      <c r="AQ67" s="95" t="str">
        <f>IF(AP68="","",AP68+AP69)</f>
        <v/>
      </c>
      <c r="AR67" s="96"/>
      <c r="AS67" s="103"/>
      <c r="AT67" s="88"/>
      <c r="AU67" s="90"/>
      <c r="AV67" s="92"/>
      <c r="AW67" s="94"/>
      <c r="AX67" s="101"/>
      <c r="AY67" s="58"/>
      <c r="AZ67" s="58"/>
    </row>
    <row r="68" spans="1:52" ht="12" hidden="1" customHeight="1" x14ac:dyDescent="0.15">
      <c r="A68" s="58"/>
      <c r="B68" s="71"/>
      <c r="C68" s="72"/>
      <c r="D68" s="72"/>
      <c r="E68" s="72"/>
      <c r="F68" s="72"/>
      <c r="G68" s="72"/>
      <c r="H68" s="72"/>
      <c r="I68" s="73"/>
      <c r="J68" s="56"/>
      <c r="K68" s="61"/>
      <c r="L68" s="15"/>
      <c r="M68" s="57" t="s">
        <v>6</v>
      </c>
      <c r="N68" s="15"/>
      <c r="O68" s="59"/>
      <c r="P68" s="60"/>
      <c r="Q68" s="56"/>
      <c r="R68" s="61"/>
      <c r="S68" s="15"/>
      <c r="T68" s="57" t="s">
        <v>6</v>
      </c>
      <c r="U68" s="15"/>
      <c r="V68" s="59"/>
      <c r="W68" s="60"/>
      <c r="X68" s="56"/>
      <c r="Y68" s="61"/>
      <c r="Z68" s="15"/>
      <c r="AA68" s="57" t="s">
        <v>6</v>
      </c>
      <c r="AB68" s="15"/>
      <c r="AC68" s="59"/>
      <c r="AD68" s="60"/>
      <c r="AE68" s="56"/>
      <c r="AF68" s="61"/>
      <c r="AG68" s="15"/>
      <c r="AH68" s="57" t="s">
        <v>6</v>
      </c>
      <c r="AI68" s="15"/>
      <c r="AJ68" s="59"/>
      <c r="AK68" s="60"/>
      <c r="AL68" s="56"/>
      <c r="AM68" s="61"/>
      <c r="AN68" s="15"/>
      <c r="AO68" s="57" t="s">
        <v>6</v>
      </c>
      <c r="AP68" s="15"/>
      <c r="AQ68" s="59"/>
      <c r="AR68" s="60"/>
      <c r="AS68" s="103"/>
      <c r="AT68" s="88"/>
      <c r="AU68" s="90"/>
      <c r="AV68" s="92"/>
      <c r="AW68" s="94"/>
      <c r="AX68" s="101"/>
      <c r="AY68" s="58"/>
      <c r="AZ68" s="58"/>
    </row>
    <row r="69" spans="1:52" ht="12" hidden="1" customHeight="1" x14ac:dyDescent="0.15">
      <c r="A69" s="58"/>
      <c r="B69" s="71"/>
      <c r="C69" s="72"/>
      <c r="D69" s="72"/>
      <c r="E69" s="72"/>
      <c r="F69" s="72"/>
      <c r="G69" s="72"/>
      <c r="H69" s="72"/>
      <c r="I69" s="73"/>
      <c r="J69" s="56"/>
      <c r="K69" s="19"/>
      <c r="L69" s="15"/>
      <c r="M69" s="57" t="s">
        <v>6</v>
      </c>
      <c r="N69" s="15"/>
      <c r="O69" s="20"/>
      <c r="P69" s="60"/>
      <c r="Q69" s="56"/>
      <c r="R69" s="19"/>
      <c r="S69" s="15"/>
      <c r="T69" s="57" t="s">
        <v>6</v>
      </c>
      <c r="U69" s="15"/>
      <c r="V69" s="20"/>
      <c r="W69" s="60"/>
      <c r="X69" s="56"/>
      <c r="Y69" s="19"/>
      <c r="Z69" s="15"/>
      <c r="AA69" s="57" t="s">
        <v>6</v>
      </c>
      <c r="AB69" s="15"/>
      <c r="AC69" s="20"/>
      <c r="AD69" s="60"/>
      <c r="AE69" s="56"/>
      <c r="AF69" s="19"/>
      <c r="AG69" s="15"/>
      <c r="AH69" s="57" t="s">
        <v>6</v>
      </c>
      <c r="AI69" s="15"/>
      <c r="AJ69" s="20"/>
      <c r="AK69" s="60"/>
      <c r="AL69" s="56"/>
      <c r="AM69" s="19"/>
      <c r="AN69" s="15"/>
      <c r="AO69" s="57" t="s">
        <v>6</v>
      </c>
      <c r="AP69" s="15"/>
      <c r="AQ69" s="20"/>
      <c r="AR69" s="60"/>
      <c r="AS69" s="103"/>
      <c r="AT69" s="88"/>
      <c r="AU69" s="90"/>
      <c r="AV69" s="92"/>
      <c r="AW69" s="94"/>
      <c r="AX69" s="101"/>
      <c r="AY69" s="58"/>
      <c r="AZ69" s="58"/>
    </row>
    <row r="70" spans="1:52" ht="12" hidden="1" customHeight="1" x14ac:dyDescent="0.15">
      <c r="A70" s="58"/>
      <c r="B70" s="71"/>
      <c r="C70" s="74"/>
      <c r="D70" s="74"/>
      <c r="E70" s="74"/>
      <c r="F70" s="74"/>
      <c r="G70" s="74"/>
      <c r="H70" s="74"/>
      <c r="I70" s="75"/>
      <c r="J70" s="19"/>
      <c r="K70" s="24"/>
      <c r="L70" s="24"/>
      <c r="M70" s="24"/>
      <c r="N70" s="24"/>
      <c r="O70" s="24"/>
      <c r="P70" s="20"/>
      <c r="Q70" s="19"/>
      <c r="R70" s="24"/>
      <c r="S70" s="24"/>
      <c r="T70" s="24"/>
      <c r="U70" s="24"/>
      <c r="V70" s="24"/>
      <c r="W70" s="20"/>
      <c r="X70" s="19"/>
      <c r="Y70" s="24"/>
      <c r="Z70" s="24"/>
      <c r="AA70" s="24"/>
      <c r="AB70" s="24"/>
      <c r="AC70" s="24"/>
      <c r="AD70" s="20"/>
      <c r="AE70" s="19"/>
      <c r="AF70" s="24"/>
      <c r="AG70" s="24"/>
      <c r="AH70" s="24"/>
      <c r="AI70" s="24"/>
      <c r="AJ70" s="24"/>
      <c r="AK70" s="20"/>
      <c r="AL70" s="19"/>
      <c r="AM70" s="24"/>
      <c r="AN70" s="24"/>
      <c r="AO70" s="24"/>
      <c r="AP70" s="24"/>
      <c r="AQ70" s="24"/>
      <c r="AR70" s="20"/>
      <c r="AS70" s="103"/>
      <c r="AT70" s="88"/>
      <c r="AU70" s="90"/>
      <c r="AV70" s="92"/>
      <c r="AW70" s="94"/>
      <c r="AX70" s="147"/>
      <c r="AY70" s="58"/>
      <c r="AZ70" s="58"/>
    </row>
    <row r="71" spans="1:52" ht="12" customHeight="1" x14ac:dyDescent="0.15">
      <c r="A71" s="58"/>
      <c r="B71" s="104" t="str">
        <f>IF(J62="","",J62)</f>
        <v>Ｎｏｅｄｅｇｒａｔｉ三条</v>
      </c>
      <c r="C71" s="106">
        <f>IF(E72="","",SUM(E72,E73))</f>
        <v>0</v>
      </c>
      <c r="D71" s="106"/>
      <c r="E71" s="107" t="str">
        <f>IF(E72="","",IF(C71=H71,"△",IF(C71&gt;H71,"○","●")))</f>
        <v>●</v>
      </c>
      <c r="F71" s="107"/>
      <c r="G71" s="107"/>
      <c r="H71" s="106">
        <f>IF(G72="","",SUM(G72,G73))</f>
        <v>6</v>
      </c>
      <c r="I71" s="108"/>
      <c r="J71" s="109"/>
      <c r="K71" s="110"/>
      <c r="L71" s="110"/>
      <c r="M71" s="110"/>
      <c r="N71" s="110"/>
      <c r="O71" s="110"/>
      <c r="P71" s="111"/>
      <c r="Q71" s="68">
        <f>IF(S72="","",SUM(S72,S73))</f>
        <v>1</v>
      </c>
      <c r="R71" s="68"/>
      <c r="S71" s="67" t="str">
        <f>IF(S72="","",IF(Q71=V71,"△",IF(Q71&gt;V71,"○","●")))</f>
        <v>●</v>
      </c>
      <c r="T71" s="67"/>
      <c r="U71" s="67"/>
      <c r="V71" s="68">
        <f>IF(U72="","",SUM(U72,U73))</f>
        <v>3</v>
      </c>
      <c r="W71" s="69"/>
      <c r="X71" s="68">
        <f>IF(Z72="","",SUM(Z72,Z73))</f>
        <v>1</v>
      </c>
      <c r="Y71" s="68"/>
      <c r="Z71" s="67" t="str">
        <f>IF(Z72="","",IF(X71=AC71,"△",IF(X71&gt;AC71,"○","●")))</f>
        <v>●</v>
      </c>
      <c r="AA71" s="67"/>
      <c r="AB71" s="67"/>
      <c r="AC71" s="68">
        <f>IF(AB72="","",SUM(AB72,AB73))</f>
        <v>12</v>
      </c>
      <c r="AD71" s="69"/>
      <c r="AE71" s="68">
        <f>IF(AG72="","",SUM(AG72,AG73))</f>
        <v>1</v>
      </c>
      <c r="AF71" s="68"/>
      <c r="AG71" s="67" t="str">
        <f>IF(AG72="","",IF(AE71=AJ71,"△",IF(AE71&gt;AJ71,"○","●")))</f>
        <v>●</v>
      </c>
      <c r="AH71" s="67"/>
      <c r="AI71" s="67"/>
      <c r="AJ71" s="68">
        <f>IF(AI72="","",SUM(AI72,AI73))</f>
        <v>8</v>
      </c>
      <c r="AK71" s="69"/>
      <c r="AL71" s="99">
        <f>IF(AN72="","",SUM(AN72,AN73))</f>
        <v>1</v>
      </c>
      <c r="AM71" s="68"/>
      <c r="AN71" s="67" t="str">
        <f>IF(AN72="","",IF(AL71=AQ71,"△",IF(AL71&gt;AQ71,"○","●")))</f>
        <v>●</v>
      </c>
      <c r="AO71" s="67"/>
      <c r="AP71" s="67"/>
      <c r="AQ71" s="68">
        <f>IF(AP72="","",SUM(AP72,AP73))</f>
        <v>3</v>
      </c>
      <c r="AR71" s="69"/>
      <c r="AS71" s="103">
        <f>IF(COUNTIF($C71:$AR78,"●")+COUNTIF($C71:$AR78,"○")+COUNTIF($C71:$AR78,"△")=0,"",COUNTIF($C71:$AR78,"○")*3+COUNTIF($C71:$AR78,"△"))</f>
        <v>0</v>
      </c>
      <c r="AT71" s="88">
        <f>IF(COUNTIF($C71:$AR78,"●")+COUNTIF($C71:$AR78,"○")+COUNTIF($C71:$AR78,"△")=0,"",SUM(C71,J71,Q71,X71,AE71,AL71,C75,J75,Q75,X75,AE75,AL75,))</f>
        <v>4</v>
      </c>
      <c r="AU71" s="114">
        <f>IF(COUNTIF($C71:$AR78,"●")+COUNTIF($C71:$AR78,"○")+COUNTIF($C71:$AR78,"△")=0,"",SUM(H71,H75,V71,V75,AC71,AC75,AJ71,AJ75,AQ71,AQ75,))</f>
        <v>32</v>
      </c>
      <c r="AV71" s="92">
        <f>IF(COUNTIF($C71:$AR78,"●")+COUNTIF($C71:$AR78,"○")+COUNTIF($C71:$AR78,"△")=0,"",$AT71-$AU71)</f>
        <v>-28</v>
      </c>
      <c r="AW71" s="94">
        <f>IF(AS71="","",AS71*1000+AV71*10+AT71)</f>
        <v>-276</v>
      </c>
      <c r="AX71" s="148">
        <f t="shared" ref="AX71" si="0">IF(AS71="","",RANK(AW71,$AW$63:$AW$106,0))</f>
        <v>6</v>
      </c>
      <c r="AY71" s="58"/>
      <c r="AZ71" s="58"/>
    </row>
    <row r="72" spans="1:52" ht="12" customHeight="1" x14ac:dyDescent="0.15">
      <c r="A72" s="58"/>
      <c r="B72" s="105"/>
      <c r="C72" s="51"/>
      <c r="D72" s="55"/>
      <c r="E72" s="51">
        <f>IF(N64="","",N64)</f>
        <v>0</v>
      </c>
      <c r="F72" s="51" t="s">
        <v>6</v>
      </c>
      <c r="G72" s="51">
        <f>IF(L64="","",L64)</f>
        <v>1</v>
      </c>
      <c r="H72" s="54"/>
      <c r="I72" s="52"/>
      <c r="J72" s="112"/>
      <c r="K72" s="72"/>
      <c r="L72" s="72"/>
      <c r="M72" s="72"/>
      <c r="N72" s="72"/>
      <c r="O72" s="72"/>
      <c r="P72" s="73"/>
      <c r="Q72" s="56"/>
      <c r="R72" s="61"/>
      <c r="S72" s="15">
        <v>0</v>
      </c>
      <c r="T72" s="57" t="s">
        <v>6</v>
      </c>
      <c r="U72" s="15">
        <v>1</v>
      </c>
      <c r="V72" s="59"/>
      <c r="W72" s="60"/>
      <c r="X72" s="56"/>
      <c r="Y72" s="61"/>
      <c r="Z72" s="15">
        <v>0</v>
      </c>
      <c r="AA72" s="57" t="s">
        <v>6</v>
      </c>
      <c r="AB72" s="15">
        <v>5</v>
      </c>
      <c r="AC72" s="59"/>
      <c r="AD72" s="60"/>
      <c r="AE72" s="56"/>
      <c r="AF72" s="61"/>
      <c r="AG72" s="15">
        <v>1</v>
      </c>
      <c r="AH72" s="57" t="s">
        <v>6</v>
      </c>
      <c r="AI72" s="15">
        <v>2</v>
      </c>
      <c r="AJ72" s="59"/>
      <c r="AK72" s="60"/>
      <c r="AL72" s="56"/>
      <c r="AM72" s="61"/>
      <c r="AN72" s="15">
        <v>0</v>
      </c>
      <c r="AO72" s="57" t="s">
        <v>6</v>
      </c>
      <c r="AP72" s="15">
        <v>2</v>
      </c>
      <c r="AQ72" s="59"/>
      <c r="AR72" s="60"/>
      <c r="AS72" s="103"/>
      <c r="AT72" s="88"/>
      <c r="AU72" s="90"/>
      <c r="AV72" s="92"/>
      <c r="AW72" s="94"/>
      <c r="AX72" s="148"/>
      <c r="AY72" s="58"/>
      <c r="AZ72" s="58"/>
    </row>
    <row r="73" spans="1:52" ht="12" customHeight="1" x14ac:dyDescent="0.15">
      <c r="A73" s="58"/>
      <c r="B73" s="105"/>
      <c r="C73" s="51"/>
      <c r="D73" s="29"/>
      <c r="E73" s="51">
        <f>IF(N65="","",N65)</f>
        <v>0</v>
      </c>
      <c r="F73" s="51" t="s">
        <v>6</v>
      </c>
      <c r="G73" s="51">
        <f>IF(L65="","",L65)</f>
        <v>5</v>
      </c>
      <c r="H73" s="30"/>
      <c r="I73" s="52"/>
      <c r="J73" s="112"/>
      <c r="K73" s="72"/>
      <c r="L73" s="72"/>
      <c r="M73" s="72"/>
      <c r="N73" s="72"/>
      <c r="O73" s="72"/>
      <c r="P73" s="73"/>
      <c r="Q73" s="56"/>
      <c r="R73" s="19"/>
      <c r="S73" s="15">
        <v>1</v>
      </c>
      <c r="T73" s="57" t="s">
        <v>6</v>
      </c>
      <c r="U73" s="15">
        <v>2</v>
      </c>
      <c r="V73" s="20"/>
      <c r="W73" s="60"/>
      <c r="X73" s="56"/>
      <c r="Y73" s="19"/>
      <c r="Z73" s="15">
        <v>1</v>
      </c>
      <c r="AA73" s="57" t="s">
        <v>6</v>
      </c>
      <c r="AB73" s="15">
        <v>7</v>
      </c>
      <c r="AC73" s="20"/>
      <c r="AD73" s="60"/>
      <c r="AE73" s="56"/>
      <c r="AF73" s="19"/>
      <c r="AG73" s="15">
        <v>0</v>
      </c>
      <c r="AH73" s="57" t="s">
        <v>6</v>
      </c>
      <c r="AI73" s="15">
        <v>6</v>
      </c>
      <c r="AJ73" s="20"/>
      <c r="AK73" s="60"/>
      <c r="AL73" s="56"/>
      <c r="AM73" s="19"/>
      <c r="AN73" s="15">
        <v>1</v>
      </c>
      <c r="AO73" s="57" t="s">
        <v>6</v>
      </c>
      <c r="AP73" s="15">
        <v>1</v>
      </c>
      <c r="AQ73" s="20"/>
      <c r="AR73" s="60"/>
      <c r="AS73" s="103"/>
      <c r="AT73" s="88"/>
      <c r="AU73" s="90"/>
      <c r="AV73" s="92"/>
      <c r="AW73" s="94"/>
      <c r="AX73" s="148"/>
      <c r="AY73" s="58"/>
      <c r="AZ73" s="58"/>
    </row>
    <row r="74" spans="1:52" ht="12" customHeight="1" x14ac:dyDescent="0.15">
      <c r="A74" s="58"/>
      <c r="B74" s="105"/>
      <c r="C74" s="31"/>
      <c r="D74" s="31"/>
      <c r="E74" s="31"/>
      <c r="F74" s="31"/>
      <c r="G74" s="31"/>
      <c r="H74" s="31"/>
      <c r="I74" s="32"/>
      <c r="J74" s="112"/>
      <c r="K74" s="72"/>
      <c r="L74" s="72"/>
      <c r="M74" s="72"/>
      <c r="N74" s="72"/>
      <c r="O74" s="72"/>
      <c r="P74" s="73"/>
      <c r="Q74" s="21"/>
      <c r="R74" s="22"/>
      <c r="S74" s="22"/>
      <c r="T74" s="22"/>
      <c r="U74" s="22"/>
      <c r="V74" s="22"/>
      <c r="W74" s="23"/>
      <c r="X74" s="21"/>
      <c r="Y74" s="22"/>
      <c r="Z74" s="22"/>
      <c r="AA74" s="22"/>
      <c r="AB74" s="22"/>
      <c r="AC74" s="22"/>
      <c r="AD74" s="23"/>
      <c r="AE74" s="21"/>
      <c r="AF74" s="22"/>
      <c r="AG74" s="22"/>
      <c r="AH74" s="22"/>
      <c r="AI74" s="22"/>
      <c r="AJ74" s="22"/>
      <c r="AK74" s="23"/>
      <c r="AL74" s="21"/>
      <c r="AM74" s="22"/>
      <c r="AN74" s="22"/>
      <c r="AO74" s="22"/>
      <c r="AP74" s="22"/>
      <c r="AQ74" s="22"/>
      <c r="AR74" s="23"/>
      <c r="AS74" s="103"/>
      <c r="AT74" s="88"/>
      <c r="AU74" s="90"/>
      <c r="AV74" s="92"/>
      <c r="AW74" s="94"/>
      <c r="AX74" s="148"/>
      <c r="AY74" s="58"/>
      <c r="AZ74" s="58"/>
    </row>
    <row r="75" spans="1:52" ht="1.5" customHeight="1" x14ac:dyDescent="0.15">
      <c r="A75" s="58"/>
      <c r="B75" s="105"/>
      <c r="C75" s="116" t="str">
        <f>IF(E76="","",SUM(E76,E77))</f>
        <v/>
      </c>
      <c r="D75" s="116"/>
      <c r="E75" s="117" t="str">
        <f>IF(E76="","",IF(C75=H75,"△",IF(C75&gt;H75,"○","●")))</f>
        <v/>
      </c>
      <c r="F75" s="117"/>
      <c r="G75" s="117"/>
      <c r="H75" s="116" t="str">
        <f>IF(G76="","",SUM(G76,G77))</f>
        <v/>
      </c>
      <c r="I75" s="118"/>
      <c r="J75" s="112"/>
      <c r="K75" s="72"/>
      <c r="L75" s="72"/>
      <c r="M75" s="72"/>
      <c r="N75" s="72"/>
      <c r="O75" s="72"/>
      <c r="P75" s="73"/>
      <c r="Q75" s="78" t="str">
        <f>IF(S76="","",S76+S77)</f>
        <v/>
      </c>
      <c r="R75" s="76"/>
      <c r="S75" s="79" t="str">
        <f>IF(S76="","",IF(Q75=V75,"△",IF(Q75&gt;V75,"○","●")))</f>
        <v/>
      </c>
      <c r="T75" s="79"/>
      <c r="U75" s="79"/>
      <c r="V75" s="76" t="str">
        <f>IF(U76="","",U76+U77)</f>
        <v/>
      </c>
      <c r="W75" s="77"/>
      <c r="X75" s="78" t="str">
        <f>IF(Z76="","",Z76+Z77)</f>
        <v/>
      </c>
      <c r="Y75" s="76"/>
      <c r="Z75" s="79" t="str">
        <f>IF(Z76="","",IF(X75=AC75,"△",IF(X75&gt;AC75,"○","●")))</f>
        <v/>
      </c>
      <c r="AA75" s="79"/>
      <c r="AB75" s="79"/>
      <c r="AC75" s="76" t="str">
        <f>IF(AB76="","",AB76+AB77)</f>
        <v/>
      </c>
      <c r="AD75" s="77"/>
      <c r="AE75" s="78" t="str">
        <f>IF(AG76="","",AG76+AG77)</f>
        <v/>
      </c>
      <c r="AF75" s="76"/>
      <c r="AG75" s="79" t="str">
        <f>IF(AG76="","",IF(AE75=AJ75,"△",IF(AE75&gt;AJ75,"○","●")))</f>
        <v/>
      </c>
      <c r="AH75" s="79"/>
      <c r="AI75" s="79"/>
      <c r="AJ75" s="76" t="str">
        <f>IF(AI76="","",AI76+AI77)</f>
        <v/>
      </c>
      <c r="AK75" s="77"/>
      <c r="AL75" s="98" t="str">
        <f>IF(AN76="","",AN76+AN77)</f>
        <v/>
      </c>
      <c r="AM75" s="95"/>
      <c r="AN75" s="97" t="str">
        <f>IF(AN76="","",IF(AL75=AQ75,"△",IF(AL75&gt;AQ75,"○","●")))</f>
        <v/>
      </c>
      <c r="AO75" s="97"/>
      <c r="AP75" s="97"/>
      <c r="AQ75" s="95" t="str">
        <f>IF(AP76="","",AP76+AP77)</f>
        <v/>
      </c>
      <c r="AR75" s="96"/>
      <c r="AS75" s="103"/>
      <c r="AT75" s="88"/>
      <c r="AU75" s="90"/>
      <c r="AV75" s="92"/>
      <c r="AW75" s="94"/>
      <c r="AX75" s="148"/>
      <c r="AY75" s="58"/>
      <c r="AZ75" s="58"/>
    </row>
    <row r="76" spans="1:52" ht="12" hidden="1" customHeight="1" x14ac:dyDescent="0.15">
      <c r="A76" s="58"/>
      <c r="B76" s="105"/>
      <c r="C76" s="51"/>
      <c r="D76" s="55"/>
      <c r="E76" s="51" t="str">
        <f>IF(N68="","",N68)</f>
        <v/>
      </c>
      <c r="F76" s="51" t="s">
        <v>6</v>
      </c>
      <c r="G76" s="51" t="str">
        <f>IF(L68="","",L68)</f>
        <v/>
      </c>
      <c r="H76" s="54"/>
      <c r="I76" s="52"/>
      <c r="J76" s="112"/>
      <c r="K76" s="72"/>
      <c r="L76" s="72"/>
      <c r="M76" s="72"/>
      <c r="N76" s="72"/>
      <c r="O76" s="72"/>
      <c r="P76" s="73"/>
      <c r="Q76" s="56"/>
      <c r="R76" s="61"/>
      <c r="S76" s="15"/>
      <c r="T76" s="57" t="s">
        <v>6</v>
      </c>
      <c r="U76" s="15"/>
      <c r="V76" s="59"/>
      <c r="W76" s="60"/>
      <c r="X76" s="56"/>
      <c r="Y76" s="61"/>
      <c r="Z76" s="15"/>
      <c r="AA76" s="57" t="s">
        <v>6</v>
      </c>
      <c r="AB76" s="15"/>
      <c r="AC76" s="59"/>
      <c r="AD76" s="60"/>
      <c r="AE76" s="56"/>
      <c r="AF76" s="61"/>
      <c r="AG76" s="15"/>
      <c r="AH76" s="57" t="s">
        <v>6</v>
      </c>
      <c r="AI76" s="15"/>
      <c r="AJ76" s="59"/>
      <c r="AK76" s="60"/>
      <c r="AL76" s="56"/>
      <c r="AM76" s="61"/>
      <c r="AN76" s="15"/>
      <c r="AO76" s="57" t="s">
        <v>6</v>
      </c>
      <c r="AP76" s="15"/>
      <c r="AQ76" s="59"/>
      <c r="AR76" s="60"/>
      <c r="AS76" s="103"/>
      <c r="AT76" s="88"/>
      <c r="AU76" s="90"/>
      <c r="AV76" s="92"/>
      <c r="AW76" s="94"/>
      <c r="AX76" s="148"/>
      <c r="AY76" s="58"/>
      <c r="AZ76" s="58"/>
    </row>
    <row r="77" spans="1:52" ht="12" hidden="1" customHeight="1" x14ac:dyDescent="0.15">
      <c r="A77" s="58"/>
      <c r="B77" s="105"/>
      <c r="C77" s="51"/>
      <c r="D77" s="29"/>
      <c r="E77" s="51" t="str">
        <f>IF(N69="","",N69)</f>
        <v/>
      </c>
      <c r="F77" s="51" t="s">
        <v>6</v>
      </c>
      <c r="G77" s="51" t="str">
        <f>IF(L69="","",L69)</f>
        <v/>
      </c>
      <c r="H77" s="30"/>
      <c r="I77" s="52"/>
      <c r="J77" s="112"/>
      <c r="K77" s="72"/>
      <c r="L77" s="72"/>
      <c r="M77" s="72"/>
      <c r="N77" s="72"/>
      <c r="O77" s="72"/>
      <c r="P77" s="73"/>
      <c r="Q77" s="56"/>
      <c r="R77" s="19"/>
      <c r="S77" s="15"/>
      <c r="T77" s="57" t="s">
        <v>6</v>
      </c>
      <c r="U77" s="15"/>
      <c r="V77" s="20"/>
      <c r="W77" s="60"/>
      <c r="X77" s="56"/>
      <c r="Y77" s="19"/>
      <c r="Z77" s="15"/>
      <c r="AA77" s="57" t="s">
        <v>6</v>
      </c>
      <c r="AB77" s="15"/>
      <c r="AC77" s="20"/>
      <c r="AD77" s="60"/>
      <c r="AE77" s="56"/>
      <c r="AF77" s="19"/>
      <c r="AG77" s="15"/>
      <c r="AH77" s="57" t="s">
        <v>6</v>
      </c>
      <c r="AI77" s="15"/>
      <c r="AJ77" s="20"/>
      <c r="AK77" s="60"/>
      <c r="AL77" s="56"/>
      <c r="AM77" s="19"/>
      <c r="AN77" s="15"/>
      <c r="AO77" s="57" t="s">
        <v>6</v>
      </c>
      <c r="AP77" s="15"/>
      <c r="AQ77" s="20"/>
      <c r="AR77" s="60"/>
      <c r="AS77" s="103"/>
      <c r="AT77" s="88"/>
      <c r="AU77" s="90"/>
      <c r="AV77" s="92"/>
      <c r="AW77" s="94"/>
      <c r="AX77" s="148"/>
      <c r="AY77" s="58"/>
      <c r="AZ77" s="58"/>
    </row>
    <row r="78" spans="1:52" ht="12" hidden="1" customHeight="1" x14ac:dyDescent="0.15">
      <c r="A78" s="58"/>
      <c r="B78" s="70"/>
      <c r="C78" s="33"/>
      <c r="D78" s="33"/>
      <c r="E78" s="33"/>
      <c r="F78" s="33"/>
      <c r="G78" s="33"/>
      <c r="H78" s="33"/>
      <c r="I78" s="30"/>
      <c r="J78" s="113"/>
      <c r="K78" s="74"/>
      <c r="L78" s="74"/>
      <c r="M78" s="74"/>
      <c r="N78" s="74"/>
      <c r="O78" s="74"/>
      <c r="P78" s="75"/>
      <c r="Q78" s="19"/>
      <c r="R78" s="24"/>
      <c r="S78" s="24"/>
      <c r="T78" s="24"/>
      <c r="U78" s="24"/>
      <c r="V78" s="24"/>
      <c r="W78" s="20"/>
      <c r="X78" s="19"/>
      <c r="Y78" s="24"/>
      <c r="Z78" s="24"/>
      <c r="AA78" s="24"/>
      <c r="AB78" s="24"/>
      <c r="AC78" s="24"/>
      <c r="AD78" s="20"/>
      <c r="AE78" s="19"/>
      <c r="AF78" s="24"/>
      <c r="AG78" s="24"/>
      <c r="AH78" s="24"/>
      <c r="AI78" s="24"/>
      <c r="AJ78" s="24"/>
      <c r="AK78" s="20"/>
      <c r="AL78" s="19"/>
      <c r="AM78" s="24"/>
      <c r="AN78" s="24"/>
      <c r="AO78" s="24"/>
      <c r="AP78" s="24"/>
      <c r="AQ78" s="24"/>
      <c r="AR78" s="20"/>
      <c r="AS78" s="103"/>
      <c r="AT78" s="88"/>
      <c r="AU78" s="115"/>
      <c r="AV78" s="92"/>
      <c r="AW78" s="94"/>
      <c r="AX78" s="148"/>
      <c r="AY78" s="58"/>
      <c r="AZ78" s="58"/>
    </row>
    <row r="79" spans="1:52" ht="12" customHeight="1" x14ac:dyDescent="0.15">
      <c r="A79" s="58"/>
      <c r="B79" s="104" t="str">
        <f>IF(Q62="","",Q62)</f>
        <v>小針中学校</v>
      </c>
      <c r="C79" s="106">
        <f>IF(E80="","",SUM(E80,E81))</f>
        <v>2</v>
      </c>
      <c r="D79" s="106"/>
      <c r="E79" s="107" t="str">
        <f>IF(E80="","",IF(C79=H79,"△",IF(C79&gt;H79,"○","●")))</f>
        <v>○</v>
      </c>
      <c r="F79" s="107"/>
      <c r="G79" s="107"/>
      <c r="H79" s="106">
        <f>IF(G80="","",SUM(G80,G81))</f>
        <v>0</v>
      </c>
      <c r="I79" s="108"/>
      <c r="J79" s="119">
        <f>IF(L80="","",SUM(L80,L81))</f>
        <v>3</v>
      </c>
      <c r="K79" s="106"/>
      <c r="L79" s="107" t="str">
        <f>IF(L80="","",IF(J79=O79,"△",IF(J79&gt;O79,"○","●")))</f>
        <v>○</v>
      </c>
      <c r="M79" s="107"/>
      <c r="N79" s="107"/>
      <c r="O79" s="106">
        <f>IF(N80="","",SUM(N80,N81))</f>
        <v>1</v>
      </c>
      <c r="P79" s="108"/>
      <c r="Q79" s="109"/>
      <c r="R79" s="110"/>
      <c r="S79" s="110"/>
      <c r="T79" s="110"/>
      <c r="U79" s="110"/>
      <c r="V79" s="110"/>
      <c r="W79" s="111"/>
      <c r="X79" s="68">
        <f>IF(Z80="","",SUM(Z80,Z81))</f>
        <v>2</v>
      </c>
      <c r="Y79" s="68"/>
      <c r="Z79" s="67" t="str">
        <f>IF(Z80="","",IF(X79=AC79,"△",IF(X79&gt;AC79,"○","●")))</f>
        <v>●</v>
      </c>
      <c r="AA79" s="67"/>
      <c r="AB79" s="67"/>
      <c r="AC79" s="68">
        <f>IF(AB80="","",SUM(AB80,AB81))</f>
        <v>5</v>
      </c>
      <c r="AD79" s="69"/>
      <c r="AE79" s="68">
        <f>IF(AG80="","",SUM(AG80,AG81))</f>
        <v>2</v>
      </c>
      <c r="AF79" s="68"/>
      <c r="AG79" s="67" t="str">
        <f>IF(AG80="","",IF(AE79=AJ79,"△",IF(AE79&gt;AJ79,"○","●")))</f>
        <v>●</v>
      </c>
      <c r="AH79" s="67"/>
      <c r="AI79" s="67"/>
      <c r="AJ79" s="68">
        <f>IF(AI80="","",SUM(AI80,AI81))</f>
        <v>3</v>
      </c>
      <c r="AK79" s="69"/>
      <c r="AL79" s="99">
        <f>IF(AN80="","",SUM(AN80,AN81))</f>
        <v>4</v>
      </c>
      <c r="AM79" s="68"/>
      <c r="AN79" s="67" t="str">
        <f>IF(AN80="","",IF(AL79=AQ79,"△",IF(AL79&gt;AQ79,"○","●")))</f>
        <v>○</v>
      </c>
      <c r="AO79" s="67"/>
      <c r="AP79" s="67"/>
      <c r="AQ79" s="68">
        <f>IF(AP80="","",SUM(AP80,AP81))</f>
        <v>0</v>
      </c>
      <c r="AR79" s="69"/>
      <c r="AS79" s="103">
        <f>IF(COUNTIF($C79:$AR86,"●")+COUNTIF($C79:$AR86,"○")+COUNTIF($C79:$AR86,"△")=0,"",COUNTIF($C79:$AR86,"○")*3+COUNTIF($C79:$AR86,"△"))</f>
        <v>9</v>
      </c>
      <c r="AT79" s="88">
        <f>IF(COUNTIF($C79:$AR86,"●")+COUNTIF($C79:$AR86,"○")+COUNTIF($C79:$AR86,"△")=0,"",SUM(C79,J79,Q79,X79,AE79,AL79,C83,J83,Q83,X83,AE83,AL83,))</f>
        <v>13</v>
      </c>
      <c r="AU79" s="114">
        <f>IF(COUNTIF($C79:$AR86,"●")+COUNTIF($C79:$AR86,"○")+COUNTIF($C79:$AR86,"△")=0,"",SUM(H79,H83,O79,O83,AC79,AC83,AJ79,AJ83,AQ79,AQ83,))</f>
        <v>9</v>
      </c>
      <c r="AV79" s="92">
        <f>IF(COUNTIF($C79:$AR86,"●")+COUNTIF($C79:$AR86,"○")+COUNTIF($C79:$AR86,"△")=0,"",$AT79-$AU79)</f>
        <v>4</v>
      </c>
      <c r="AW79" s="94">
        <f>IF(AS79="","",AS79*1000+AV79*10+AT79)</f>
        <v>9053</v>
      </c>
      <c r="AX79" s="148">
        <f t="shared" ref="AX79" si="1">IF(AS79="","",RANK(AW79,$AW$63:$AW$106,0))</f>
        <v>4</v>
      </c>
      <c r="AY79" s="58"/>
      <c r="AZ79" s="58"/>
    </row>
    <row r="80" spans="1:52" ht="12" customHeight="1" x14ac:dyDescent="0.15">
      <c r="A80" s="58"/>
      <c r="B80" s="105"/>
      <c r="C80" s="51"/>
      <c r="D80" s="55"/>
      <c r="E80" s="51">
        <f>IF(U64="","",U64)</f>
        <v>1</v>
      </c>
      <c r="F80" s="51" t="s">
        <v>6</v>
      </c>
      <c r="G80" s="51">
        <f>IF(S64="","",S64)</f>
        <v>0</v>
      </c>
      <c r="H80" s="54"/>
      <c r="I80" s="52"/>
      <c r="J80" s="53"/>
      <c r="K80" s="55"/>
      <c r="L80" s="51">
        <f>IF(U72="","",U72)</f>
        <v>1</v>
      </c>
      <c r="M80" s="51" t="s">
        <v>6</v>
      </c>
      <c r="N80" s="51">
        <f>IF(S72="","",S72)</f>
        <v>0</v>
      </c>
      <c r="O80" s="54"/>
      <c r="P80" s="52"/>
      <c r="Q80" s="112"/>
      <c r="R80" s="72"/>
      <c r="S80" s="72"/>
      <c r="T80" s="72"/>
      <c r="U80" s="72"/>
      <c r="V80" s="72"/>
      <c r="W80" s="73"/>
      <c r="X80" s="56"/>
      <c r="Y80" s="61"/>
      <c r="Z80" s="15">
        <v>2</v>
      </c>
      <c r="AA80" s="57" t="s">
        <v>6</v>
      </c>
      <c r="AB80" s="15">
        <v>2</v>
      </c>
      <c r="AC80" s="59"/>
      <c r="AD80" s="60"/>
      <c r="AE80" s="56"/>
      <c r="AF80" s="61"/>
      <c r="AG80" s="15">
        <v>1</v>
      </c>
      <c r="AH80" s="57" t="s">
        <v>6</v>
      </c>
      <c r="AI80" s="15">
        <v>1</v>
      </c>
      <c r="AJ80" s="59"/>
      <c r="AK80" s="60"/>
      <c r="AL80" s="56"/>
      <c r="AM80" s="61"/>
      <c r="AN80" s="15">
        <v>0</v>
      </c>
      <c r="AO80" s="57" t="s">
        <v>6</v>
      </c>
      <c r="AP80" s="15">
        <v>0</v>
      </c>
      <c r="AQ80" s="59"/>
      <c r="AR80" s="60"/>
      <c r="AS80" s="103"/>
      <c r="AT80" s="88"/>
      <c r="AU80" s="90"/>
      <c r="AV80" s="92"/>
      <c r="AW80" s="94"/>
      <c r="AX80" s="148"/>
      <c r="AY80" s="58"/>
      <c r="AZ80" s="58"/>
    </row>
    <row r="81" spans="1:52" ht="12" customHeight="1" x14ac:dyDescent="0.15">
      <c r="A81" s="58"/>
      <c r="B81" s="105"/>
      <c r="C81" s="51"/>
      <c r="D81" s="29"/>
      <c r="E81" s="51">
        <f>IF(U65="","",U65)</f>
        <v>1</v>
      </c>
      <c r="F81" s="51" t="s">
        <v>6</v>
      </c>
      <c r="G81" s="51">
        <f>IF(S65="","",S65)</f>
        <v>0</v>
      </c>
      <c r="H81" s="30"/>
      <c r="I81" s="52"/>
      <c r="J81" s="53"/>
      <c r="K81" s="29"/>
      <c r="L81" s="51">
        <f>IF(U73="","",U73)</f>
        <v>2</v>
      </c>
      <c r="M81" s="51" t="s">
        <v>6</v>
      </c>
      <c r="N81" s="51">
        <f>IF(S73="","",S73)</f>
        <v>1</v>
      </c>
      <c r="O81" s="30"/>
      <c r="P81" s="52"/>
      <c r="Q81" s="112"/>
      <c r="R81" s="72"/>
      <c r="S81" s="72"/>
      <c r="T81" s="72"/>
      <c r="U81" s="72"/>
      <c r="V81" s="72"/>
      <c r="W81" s="73"/>
      <c r="X81" s="56"/>
      <c r="Y81" s="19"/>
      <c r="Z81" s="15">
        <v>0</v>
      </c>
      <c r="AA81" s="57" t="s">
        <v>6</v>
      </c>
      <c r="AB81" s="15">
        <v>3</v>
      </c>
      <c r="AC81" s="20"/>
      <c r="AD81" s="60"/>
      <c r="AE81" s="56"/>
      <c r="AF81" s="19"/>
      <c r="AG81" s="15">
        <v>1</v>
      </c>
      <c r="AH81" s="57" t="s">
        <v>6</v>
      </c>
      <c r="AI81" s="15">
        <v>2</v>
      </c>
      <c r="AJ81" s="20">
        <v>0</v>
      </c>
      <c r="AK81" s="60"/>
      <c r="AL81" s="56"/>
      <c r="AM81" s="19"/>
      <c r="AN81" s="15">
        <v>4</v>
      </c>
      <c r="AO81" s="57" t="s">
        <v>6</v>
      </c>
      <c r="AP81" s="15">
        <v>0</v>
      </c>
      <c r="AQ81" s="20"/>
      <c r="AR81" s="60"/>
      <c r="AS81" s="103"/>
      <c r="AT81" s="88"/>
      <c r="AU81" s="90"/>
      <c r="AV81" s="92"/>
      <c r="AW81" s="94"/>
      <c r="AX81" s="148"/>
      <c r="AY81" s="58"/>
      <c r="AZ81" s="58"/>
    </row>
    <row r="82" spans="1:52" ht="12" customHeight="1" x14ac:dyDescent="0.15">
      <c r="A82" s="58"/>
      <c r="B82" s="105"/>
      <c r="C82" s="31"/>
      <c r="D82" s="31"/>
      <c r="E82" s="31"/>
      <c r="F82" s="31"/>
      <c r="G82" s="31"/>
      <c r="H82" s="31"/>
      <c r="I82" s="32"/>
      <c r="J82" s="35"/>
      <c r="K82" s="31"/>
      <c r="L82" s="31"/>
      <c r="M82" s="31"/>
      <c r="N82" s="31"/>
      <c r="O82" s="31"/>
      <c r="P82" s="32"/>
      <c r="Q82" s="112"/>
      <c r="R82" s="72"/>
      <c r="S82" s="72"/>
      <c r="T82" s="72"/>
      <c r="U82" s="72"/>
      <c r="V82" s="72"/>
      <c r="W82" s="73"/>
      <c r="X82" s="21"/>
      <c r="Y82" s="22"/>
      <c r="Z82" s="22"/>
      <c r="AA82" s="22"/>
      <c r="AB82" s="22"/>
      <c r="AC82" s="22"/>
      <c r="AD82" s="23"/>
      <c r="AE82" s="21"/>
      <c r="AF82" s="22"/>
      <c r="AG82" s="22"/>
      <c r="AH82" s="22"/>
      <c r="AI82" s="22"/>
      <c r="AJ82" s="22"/>
      <c r="AK82" s="23"/>
      <c r="AL82" s="21"/>
      <c r="AM82" s="22"/>
      <c r="AN82" s="22"/>
      <c r="AO82" s="22"/>
      <c r="AP82" s="22"/>
      <c r="AQ82" s="22"/>
      <c r="AR82" s="23"/>
      <c r="AS82" s="103"/>
      <c r="AT82" s="88"/>
      <c r="AU82" s="90"/>
      <c r="AV82" s="92"/>
      <c r="AW82" s="94"/>
      <c r="AX82" s="148"/>
      <c r="AY82" s="58"/>
      <c r="AZ82" s="58"/>
    </row>
    <row r="83" spans="1:52" ht="1.5" customHeight="1" x14ac:dyDescent="0.15">
      <c r="A83" s="58"/>
      <c r="B83" s="105"/>
      <c r="C83" s="116" t="str">
        <f>IF(E84="","",SUM(E84,E85))</f>
        <v/>
      </c>
      <c r="D83" s="116"/>
      <c r="E83" s="117" t="str">
        <f>IF(E84="","",IF(C83=H83,"△",IF(C83&gt;H83,"○","●")))</f>
        <v/>
      </c>
      <c r="F83" s="117"/>
      <c r="G83" s="117"/>
      <c r="H83" s="116" t="str">
        <f>IF(G84="","",SUM(G84,G85))</f>
        <v/>
      </c>
      <c r="I83" s="118"/>
      <c r="J83" s="120" t="str">
        <f>IF(L84="","",SUM(L84,L85))</f>
        <v/>
      </c>
      <c r="K83" s="116"/>
      <c r="L83" s="117" t="str">
        <f>IF(L84="","",IF(J83=O83,"△",IF(J83&gt;O83,"○","●")))</f>
        <v/>
      </c>
      <c r="M83" s="117"/>
      <c r="N83" s="117"/>
      <c r="O83" s="116" t="str">
        <f>IF(N84="","",SUM(N84,N85))</f>
        <v/>
      </c>
      <c r="P83" s="118"/>
      <c r="Q83" s="112"/>
      <c r="R83" s="72"/>
      <c r="S83" s="72"/>
      <c r="T83" s="72"/>
      <c r="U83" s="72"/>
      <c r="V83" s="72"/>
      <c r="W83" s="73"/>
      <c r="X83" s="78" t="str">
        <f>IF(Z84="","",Z84+Z85)</f>
        <v/>
      </c>
      <c r="Y83" s="76"/>
      <c r="Z83" s="79" t="str">
        <f>IF(Z84="","",IF(X83=AC83,"△",IF(X83&gt;AC83,"○","●")))</f>
        <v/>
      </c>
      <c r="AA83" s="79"/>
      <c r="AB83" s="79"/>
      <c r="AC83" s="76" t="str">
        <f>IF(AB84="","",AB84+AB85)</f>
        <v/>
      </c>
      <c r="AD83" s="77"/>
      <c r="AE83" s="78" t="str">
        <f>IF(AG84="","",AG84+AG85)</f>
        <v/>
      </c>
      <c r="AF83" s="76"/>
      <c r="AG83" s="79" t="str">
        <f>IF(AG84="","",IF(AE83=AJ83,"△",IF(AE83&gt;AJ83,"○","●")))</f>
        <v/>
      </c>
      <c r="AH83" s="79"/>
      <c r="AI83" s="79"/>
      <c r="AJ83" s="76" t="str">
        <f>IF(AI84="","",AI84+AI85)</f>
        <v/>
      </c>
      <c r="AK83" s="77"/>
      <c r="AL83" s="98" t="str">
        <f>IF(AN84="","",AN84+AN85)</f>
        <v/>
      </c>
      <c r="AM83" s="95"/>
      <c r="AN83" s="97" t="str">
        <f>IF(AN84="","",IF(AL83=AQ83,"△",IF(AL83&gt;AQ83,"○","●")))</f>
        <v/>
      </c>
      <c r="AO83" s="97"/>
      <c r="AP83" s="97"/>
      <c r="AQ83" s="95" t="str">
        <f>IF(AP84="","",AP84+AP85)</f>
        <v/>
      </c>
      <c r="AR83" s="96"/>
      <c r="AS83" s="103"/>
      <c r="AT83" s="88"/>
      <c r="AU83" s="90"/>
      <c r="AV83" s="92"/>
      <c r="AW83" s="94"/>
      <c r="AX83" s="148"/>
      <c r="AY83" s="58"/>
      <c r="AZ83" s="58"/>
    </row>
    <row r="84" spans="1:52" ht="12" hidden="1" customHeight="1" x14ac:dyDescent="0.15">
      <c r="A84" s="58"/>
      <c r="B84" s="105"/>
      <c r="C84" s="51"/>
      <c r="D84" s="55"/>
      <c r="E84" s="51" t="str">
        <f>IF(U68="","",U68)</f>
        <v/>
      </c>
      <c r="F84" s="51" t="s">
        <v>6</v>
      </c>
      <c r="G84" s="51" t="str">
        <f>IF(S68="","",S68)</f>
        <v/>
      </c>
      <c r="H84" s="54"/>
      <c r="I84" s="52"/>
      <c r="J84" s="53"/>
      <c r="K84" s="55"/>
      <c r="L84" s="51" t="str">
        <f>IF(U76="","",U76)</f>
        <v/>
      </c>
      <c r="M84" s="51" t="s">
        <v>6</v>
      </c>
      <c r="N84" s="51" t="str">
        <f>IF(S76="","",S76)</f>
        <v/>
      </c>
      <c r="O84" s="54"/>
      <c r="P84" s="52"/>
      <c r="Q84" s="112"/>
      <c r="R84" s="72"/>
      <c r="S84" s="72"/>
      <c r="T84" s="72"/>
      <c r="U84" s="72"/>
      <c r="V84" s="72"/>
      <c r="W84" s="73"/>
      <c r="X84" s="56"/>
      <c r="Y84" s="61"/>
      <c r="Z84" s="15"/>
      <c r="AA84" s="57" t="s">
        <v>6</v>
      </c>
      <c r="AB84" s="15"/>
      <c r="AC84" s="59"/>
      <c r="AD84" s="60"/>
      <c r="AE84" s="56"/>
      <c r="AF84" s="61"/>
      <c r="AG84" s="15"/>
      <c r="AH84" s="57" t="s">
        <v>6</v>
      </c>
      <c r="AI84" s="15"/>
      <c r="AJ84" s="59"/>
      <c r="AK84" s="60"/>
      <c r="AL84" s="56"/>
      <c r="AM84" s="61"/>
      <c r="AN84" s="15"/>
      <c r="AO84" s="57" t="s">
        <v>6</v>
      </c>
      <c r="AP84" s="15"/>
      <c r="AQ84" s="59"/>
      <c r="AR84" s="60"/>
      <c r="AS84" s="103"/>
      <c r="AT84" s="88"/>
      <c r="AU84" s="90"/>
      <c r="AV84" s="92"/>
      <c r="AW84" s="94"/>
      <c r="AX84" s="148"/>
      <c r="AY84" s="58"/>
      <c r="AZ84" s="58"/>
    </row>
    <row r="85" spans="1:52" ht="12" hidden="1" customHeight="1" x14ac:dyDescent="0.15">
      <c r="A85" s="58"/>
      <c r="B85" s="105"/>
      <c r="C85" s="51"/>
      <c r="D85" s="29"/>
      <c r="E85" s="51" t="str">
        <f>IF(U69="","",U69)</f>
        <v/>
      </c>
      <c r="F85" s="51" t="s">
        <v>6</v>
      </c>
      <c r="G85" s="51" t="str">
        <f>IF(S69="","",S69)</f>
        <v/>
      </c>
      <c r="H85" s="30"/>
      <c r="I85" s="52"/>
      <c r="J85" s="53"/>
      <c r="K85" s="29"/>
      <c r="L85" s="51" t="str">
        <f>IF(U77="","",U77)</f>
        <v/>
      </c>
      <c r="M85" s="51" t="s">
        <v>6</v>
      </c>
      <c r="N85" s="51" t="str">
        <f>IF(S77="","",S77)</f>
        <v/>
      </c>
      <c r="O85" s="30"/>
      <c r="P85" s="52"/>
      <c r="Q85" s="112"/>
      <c r="R85" s="72"/>
      <c r="S85" s="72"/>
      <c r="T85" s="72"/>
      <c r="U85" s="72"/>
      <c r="V85" s="72"/>
      <c r="W85" s="73"/>
      <c r="X85" s="56"/>
      <c r="Y85" s="19"/>
      <c r="Z85" s="15"/>
      <c r="AA85" s="57" t="s">
        <v>6</v>
      </c>
      <c r="AB85" s="15"/>
      <c r="AC85" s="20"/>
      <c r="AD85" s="60"/>
      <c r="AE85" s="56"/>
      <c r="AF85" s="19"/>
      <c r="AG85" s="15"/>
      <c r="AH85" s="57" t="s">
        <v>6</v>
      </c>
      <c r="AI85" s="15"/>
      <c r="AJ85" s="20"/>
      <c r="AK85" s="60"/>
      <c r="AL85" s="56"/>
      <c r="AM85" s="19"/>
      <c r="AN85" s="15"/>
      <c r="AO85" s="57" t="s">
        <v>6</v>
      </c>
      <c r="AP85" s="15"/>
      <c r="AQ85" s="20"/>
      <c r="AR85" s="60"/>
      <c r="AS85" s="103"/>
      <c r="AT85" s="88"/>
      <c r="AU85" s="90"/>
      <c r="AV85" s="92"/>
      <c r="AW85" s="94"/>
      <c r="AX85" s="148"/>
      <c r="AY85" s="58"/>
      <c r="AZ85" s="58"/>
    </row>
    <row r="86" spans="1:52" ht="12" hidden="1" customHeight="1" x14ac:dyDescent="0.15">
      <c r="A86" s="58"/>
      <c r="B86" s="70"/>
      <c r="C86" s="33"/>
      <c r="D86" s="33"/>
      <c r="E86" s="33"/>
      <c r="F86" s="33"/>
      <c r="G86" s="33"/>
      <c r="H86" s="33"/>
      <c r="I86" s="30"/>
      <c r="J86" s="29"/>
      <c r="K86" s="33"/>
      <c r="L86" s="33"/>
      <c r="M86" s="33"/>
      <c r="N86" s="33"/>
      <c r="O86" s="33"/>
      <c r="P86" s="30"/>
      <c r="Q86" s="113"/>
      <c r="R86" s="74"/>
      <c r="S86" s="74"/>
      <c r="T86" s="74"/>
      <c r="U86" s="74"/>
      <c r="V86" s="74"/>
      <c r="W86" s="75"/>
      <c r="X86" s="19"/>
      <c r="Y86" s="24"/>
      <c r="Z86" s="24"/>
      <c r="AA86" s="24"/>
      <c r="AB86" s="24"/>
      <c r="AC86" s="24"/>
      <c r="AD86" s="20"/>
      <c r="AE86" s="19"/>
      <c r="AF86" s="24"/>
      <c r="AG86" s="24"/>
      <c r="AH86" s="24"/>
      <c r="AI86" s="24"/>
      <c r="AJ86" s="24"/>
      <c r="AK86" s="20"/>
      <c r="AL86" s="19"/>
      <c r="AM86" s="24"/>
      <c r="AN86" s="24"/>
      <c r="AO86" s="24"/>
      <c r="AP86" s="24"/>
      <c r="AQ86" s="24"/>
      <c r="AR86" s="20"/>
      <c r="AS86" s="103"/>
      <c r="AT86" s="88"/>
      <c r="AU86" s="115"/>
      <c r="AV86" s="92"/>
      <c r="AW86" s="94"/>
      <c r="AX86" s="148"/>
      <c r="AY86" s="58"/>
      <c r="AZ86" s="58"/>
    </row>
    <row r="87" spans="1:52" ht="12" customHeight="1" x14ac:dyDescent="0.15">
      <c r="A87" s="58"/>
      <c r="B87" s="104" t="str">
        <f>IF(X62="","",X62)</f>
        <v>ＥＰＯＣＨ横越</v>
      </c>
      <c r="C87" s="106">
        <f>IF(E88="","",SUM(E88,E89))</f>
        <v>2</v>
      </c>
      <c r="D87" s="106"/>
      <c r="E87" s="107" t="str">
        <f>IF(E88="","",IF(C87=H87,"△",IF(C87&gt;H87,"○","●")))</f>
        <v>○</v>
      </c>
      <c r="F87" s="107"/>
      <c r="G87" s="107"/>
      <c r="H87" s="106">
        <f>IF(G88="","",SUM(G88,G89))</f>
        <v>0</v>
      </c>
      <c r="I87" s="108"/>
      <c r="J87" s="119">
        <f>IF(L88="","",SUM(L88,L89))</f>
        <v>12</v>
      </c>
      <c r="K87" s="106"/>
      <c r="L87" s="107" t="str">
        <f>IF(L88="","",IF(J87=O87,"△",IF(J87&gt;O87,"○","●")))</f>
        <v>○</v>
      </c>
      <c r="M87" s="107"/>
      <c r="N87" s="107"/>
      <c r="O87" s="106">
        <f>IF(N88="","",SUM(N88,N89))</f>
        <v>1</v>
      </c>
      <c r="P87" s="108"/>
      <c r="Q87" s="119">
        <f>IF(S88="","",SUM(S88,S89))</f>
        <v>5</v>
      </c>
      <c r="R87" s="106"/>
      <c r="S87" s="107" t="str">
        <f>IF(S88="","",IF(Q87=V87,"△",IF(Q87&gt;V87,"○","●")))</f>
        <v>○</v>
      </c>
      <c r="T87" s="107"/>
      <c r="U87" s="107"/>
      <c r="V87" s="106">
        <f>IF(U88="","",SUM(U88,U89))</f>
        <v>2</v>
      </c>
      <c r="W87" s="108"/>
      <c r="X87" s="109"/>
      <c r="Y87" s="110"/>
      <c r="Z87" s="110"/>
      <c r="AA87" s="110"/>
      <c r="AB87" s="110"/>
      <c r="AC87" s="110"/>
      <c r="AD87" s="111"/>
      <c r="AE87" s="68">
        <f>IF(AG88="","",SUM(AG88,AG89))</f>
        <v>6</v>
      </c>
      <c r="AF87" s="68"/>
      <c r="AG87" s="67" t="str">
        <f>IF(AG88="","",IF(AE87=AJ87,"△",IF(AE87&gt;AJ87,"○","●")))</f>
        <v>○</v>
      </c>
      <c r="AH87" s="67"/>
      <c r="AI87" s="67"/>
      <c r="AJ87" s="68">
        <f>IF(AI88="","",SUM(AI88,AI89))</f>
        <v>1</v>
      </c>
      <c r="AK87" s="69"/>
      <c r="AL87" s="99">
        <f>IF(AN88="","",SUM(AN88,AN89))</f>
        <v>10</v>
      </c>
      <c r="AM87" s="68"/>
      <c r="AN87" s="67" t="str">
        <f>IF(AN88="","",IF(AL87=AQ87,"△",IF(AL87&gt;AQ87,"○","●")))</f>
        <v>○</v>
      </c>
      <c r="AO87" s="67"/>
      <c r="AP87" s="67"/>
      <c r="AQ87" s="68">
        <f>IF(AP88="","",SUM(AP88,AP89))</f>
        <v>0</v>
      </c>
      <c r="AR87" s="69"/>
      <c r="AS87" s="103">
        <f>IF(COUNTIF($C87:$AR94,"●")+COUNTIF($C87:$AR94,"○")+COUNTIF($C87:$AR94,"△")=0,"",COUNTIF($C87:$AR94,"○")*3+COUNTIF($C87:$AR94,"△"))</f>
        <v>15</v>
      </c>
      <c r="AT87" s="88">
        <f>IF(COUNTIF($C87:$AR94,"●")+COUNTIF($C87:$AR94,"○")+COUNTIF($C87:$AR94,"△")=0,"",SUM(C87,J87,Q87,X87,AE87,AL87,,C91,J91,Q91,X91,AE91,AL91,))</f>
        <v>35</v>
      </c>
      <c r="AU87" s="114">
        <f>IF(COUNTIF($C87:$AR94,"●")+COUNTIF($C87:$AR94,"○")+COUNTIF($C87:$AR94,"△")=0,"",SUM(H87,H91,O87,O91,V87,V91,AJ87,AJ91,AQ87,AQ91,))</f>
        <v>4</v>
      </c>
      <c r="AV87" s="92">
        <f>IF(COUNTIF($C87:$AR94,"●")+COUNTIF($C87:$AR94,"○")+COUNTIF($C87:$AR94,"△")=0,"",$AT87-$AU87)</f>
        <v>31</v>
      </c>
      <c r="AW87" s="94">
        <f>IF(AS87="","",AS87*1000+AV87*10+AT87)</f>
        <v>15345</v>
      </c>
      <c r="AX87" s="148">
        <f t="shared" ref="AX87" si="2">IF(AS87="","",RANK(AW87,$AW$63:$AW$106,0))</f>
        <v>1</v>
      </c>
      <c r="AY87" s="58"/>
      <c r="AZ87" s="58"/>
    </row>
    <row r="88" spans="1:52" ht="12" customHeight="1" x14ac:dyDescent="0.15">
      <c r="A88" s="58"/>
      <c r="B88" s="105"/>
      <c r="C88" s="51"/>
      <c r="D88" s="55"/>
      <c r="E88" s="51">
        <f>IF(AB64="","",AB64)</f>
        <v>1</v>
      </c>
      <c r="F88" s="51" t="s">
        <v>6</v>
      </c>
      <c r="G88" s="51">
        <f>IF(Z64="","",Z64)</f>
        <v>0</v>
      </c>
      <c r="H88" s="54"/>
      <c r="I88" s="52"/>
      <c r="J88" s="53"/>
      <c r="K88" s="55"/>
      <c r="L88" s="51">
        <f>IF(AB72="","",AB72)</f>
        <v>5</v>
      </c>
      <c r="M88" s="51" t="s">
        <v>6</v>
      </c>
      <c r="N88" s="51">
        <f>IF(Z72="","",Z72)</f>
        <v>0</v>
      </c>
      <c r="O88" s="54"/>
      <c r="P88" s="52"/>
      <c r="Q88" s="53"/>
      <c r="R88" s="55"/>
      <c r="S88" s="51">
        <f>IF(AB80="","",AB80)</f>
        <v>2</v>
      </c>
      <c r="T88" s="51" t="s">
        <v>6</v>
      </c>
      <c r="U88" s="51">
        <f>IF(Z80="","",Z80)</f>
        <v>2</v>
      </c>
      <c r="V88" s="54"/>
      <c r="W88" s="52"/>
      <c r="X88" s="112"/>
      <c r="Y88" s="72"/>
      <c r="Z88" s="72"/>
      <c r="AA88" s="72"/>
      <c r="AB88" s="72"/>
      <c r="AC88" s="72"/>
      <c r="AD88" s="73"/>
      <c r="AE88" s="56"/>
      <c r="AF88" s="61"/>
      <c r="AG88" s="15">
        <v>2</v>
      </c>
      <c r="AH88" s="57" t="s">
        <v>6</v>
      </c>
      <c r="AI88" s="15">
        <v>0</v>
      </c>
      <c r="AJ88" s="59"/>
      <c r="AK88" s="60"/>
      <c r="AL88" s="56"/>
      <c r="AM88" s="61"/>
      <c r="AN88" s="15">
        <v>4</v>
      </c>
      <c r="AO88" s="57" t="s">
        <v>6</v>
      </c>
      <c r="AP88" s="15">
        <v>0</v>
      </c>
      <c r="AQ88" s="59"/>
      <c r="AR88" s="60"/>
      <c r="AS88" s="103"/>
      <c r="AT88" s="88"/>
      <c r="AU88" s="90"/>
      <c r="AV88" s="92"/>
      <c r="AW88" s="94"/>
      <c r="AX88" s="148"/>
      <c r="AY88" s="58"/>
      <c r="AZ88" s="58"/>
    </row>
    <row r="89" spans="1:52" ht="12" customHeight="1" x14ac:dyDescent="0.15">
      <c r="A89" s="58"/>
      <c r="B89" s="105"/>
      <c r="C89" s="51"/>
      <c r="D89" s="29"/>
      <c r="E89" s="51">
        <f>IF(AB65="","",AB65)</f>
        <v>1</v>
      </c>
      <c r="F89" s="51" t="s">
        <v>6</v>
      </c>
      <c r="G89" s="51">
        <f>IF(Z65="","",Z65)</f>
        <v>0</v>
      </c>
      <c r="H89" s="30"/>
      <c r="I89" s="52"/>
      <c r="J89" s="53"/>
      <c r="K89" s="29"/>
      <c r="L89" s="51">
        <f>IF(AB73="","",AB73)</f>
        <v>7</v>
      </c>
      <c r="M89" s="51" t="s">
        <v>6</v>
      </c>
      <c r="N89" s="51">
        <f>IF(Z73="","",Z73)</f>
        <v>1</v>
      </c>
      <c r="O89" s="30"/>
      <c r="P89" s="52"/>
      <c r="Q89" s="53"/>
      <c r="R89" s="29"/>
      <c r="S89" s="51">
        <f>IF(AB81="","",AB81)</f>
        <v>3</v>
      </c>
      <c r="T89" s="51" t="s">
        <v>6</v>
      </c>
      <c r="U89" s="51">
        <f>IF(Z81="","",Z81)</f>
        <v>0</v>
      </c>
      <c r="V89" s="30"/>
      <c r="W89" s="52"/>
      <c r="X89" s="112"/>
      <c r="Y89" s="72"/>
      <c r="Z89" s="72"/>
      <c r="AA89" s="72"/>
      <c r="AB89" s="72"/>
      <c r="AC89" s="72"/>
      <c r="AD89" s="73"/>
      <c r="AE89" s="56"/>
      <c r="AF89" s="19"/>
      <c r="AG89" s="15">
        <v>4</v>
      </c>
      <c r="AH89" s="57" t="s">
        <v>6</v>
      </c>
      <c r="AI89" s="15">
        <v>1</v>
      </c>
      <c r="AJ89" s="20"/>
      <c r="AK89" s="60"/>
      <c r="AL89" s="56"/>
      <c r="AM89" s="19"/>
      <c r="AN89" s="15">
        <v>6</v>
      </c>
      <c r="AO89" s="57" t="s">
        <v>6</v>
      </c>
      <c r="AP89" s="15">
        <v>0</v>
      </c>
      <c r="AQ89" s="20"/>
      <c r="AR89" s="60"/>
      <c r="AS89" s="103"/>
      <c r="AT89" s="88"/>
      <c r="AU89" s="90"/>
      <c r="AV89" s="92"/>
      <c r="AW89" s="94"/>
      <c r="AX89" s="148"/>
      <c r="AY89" s="58"/>
      <c r="AZ89" s="58"/>
    </row>
    <row r="90" spans="1:52" ht="12" customHeight="1" x14ac:dyDescent="0.15">
      <c r="A90" s="58"/>
      <c r="B90" s="105"/>
      <c r="C90" s="31"/>
      <c r="D90" s="31"/>
      <c r="E90" s="31"/>
      <c r="F90" s="31"/>
      <c r="G90" s="31"/>
      <c r="H90" s="31"/>
      <c r="I90" s="32"/>
      <c r="J90" s="35"/>
      <c r="K90" s="31"/>
      <c r="L90" s="31"/>
      <c r="M90" s="31"/>
      <c r="N90" s="31"/>
      <c r="O90" s="31"/>
      <c r="P90" s="32"/>
      <c r="Q90" s="35"/>
      <c r="R90" s="31"/>
      <c r="S90" s="31"/>
      <c r="T90" s="31"/>
      <c r="U90" s="31"/>
      <c r="V90" s="31"/>
      <c r="W90" s="32"/>
      <c r="X90" s="112"/>
      <c r="Y90" s="72"/>
      <c r="Z90" s="72"/>
      <c r="AA90" s="72"/>
      <c r="AB90" s="72"/>
      <c r="AC90" s="72"/>
      <c r="AD90" s="73"/>
      <c r="AE90" s="21"/>
      <c r="AF90" s="22"/>
      <c r="AG90" s="22"/>
      <c r="AH90" s="22"/>
      <c r="AI90" s="22"/>
      <c r="AJ90" s="22"/>
      <c r="AK90" s="23"/>
      <c r="AL90" s="21"/>
      <c r="AM90" s="22"/>
      <c r="AN90" s="22"/>
      <c r="AO90" s="22"/>
      <c r="AP90" s="22"/>
      <c r="AQ90" s="22"/>
      <c r="AR90" s="23"/>
      <c r="AS90" s="103"/>
      <c r="AT90" s="88"/>
      <c r="AU90" s="90"/>
      <c r="AV90" s="92"/>
      <c r="AW90" s="94"/>
      <c r="AX90" s="148"/>
      <c r="AY90" s="58"/>
      <c r="AZ90" s="58"/>
    </row>
    <row r="91" spans="1:52" ht="1.5" customHeight="1" x14ac:dyDescent="0.15">
      <c r="A91" s="58"/>
      <c r="B91" s="105"/>
      <c r="C91" s="116" t="str">
        <f>IF(E92="","",SUM(E92,E93))</f>
        <v/>
      </c>
      <c r="D91" s="116"/>
      <c r="E91" s="117" t="str">
        <f>IF(E92="","",IF(C91=H91,"△",IF(C91&gt;H91,"○","●")))</f>
        <v/>
      </c>
      <c r="F91" s="117"/>
      <c r="G91" s="117"/>
      <c r="H91" s="116" t="str">
        <f>IF(G92="","",SUM(G92,G93))</f>
        <v/>
      </c>
      <c r="I91" s="118"/>
      <c r="J91" s="120" t="str">
        <f>IF(L92="","",SUM(L92,L93))</f>
        <v/>
      </c>
      <c r="K91" s="116"/>
      <c r="L91" s="117" t="str">
        <f>IF(L92="","",IF(J91=O91,"△",IF(J91&gt;O91,"○","●")))</f>
        <v/>
      </c>
      <c r="M91" s="117"/>
      <c r="N91" s="117"/>
      <c r="O91" s="116" t="str">
        <f>IF(N92="","",SUM(N92,N93))</f>
        <v/>
      </c>
      <c r="P91" s="118"/>
      <c r="Q91" s="120" t="str">
        <f>IF(S92="","",SUM(S92,S93))</f>
        <v/>
      </c>
      <c r="R91" s="116"/>
      <c r="S91" s="117" t="str">
        <f>IF(S92="","",IF(Q91=V91,"△",IF(Q91&gt;V91,"○","●")))</f>
        <v/>
      </c>
      <c r="T91" s="117"/>
      <c r="U91" s="117"/>
      <c r="V91" s="116" t="str">
        <f>IF(U92="","",SUM(U92,U93))</f>
        <v/>
      </c>
      <c r="W91" s="118"/>
      <c r="X91" s="112"/>
      <c r="Y91" s="72"/>
      <c r="Z91" s="72"/>
      <c r="AA91" s="72"/>
      <c r="AB91" s="72"/>
      <c r="AC91" s="72"/>
      <c r="AD91" s="73"/>
      <c r="AE91" s="78" t="str">
        <f>IF(AG92="","",AG92+AG93)</f>
        <v/>
      </c>
      <c r="AF91" s="76"/>
      <c r="AG91" s="79" t="str">
        <f>IF(AG92="","",IF(AE91=AJ91,"△",IF(AE91&gt;AJ91,"○","●")))</f>
        <v/>
      </c>
      <c r="AH91" s="79"/>
      <c r="AI91" s="79"/>
      <c r="AJ91" s="76" t="str">
        <f>IF(AI92="","",AI92+AI93)</f>
        <v/>
      </c>
      <c r="AK91" s="77"/>
      <c r="AL91" s="98" t="str">
        <f>IF(AN92="","",AN92+AN93)</f>
        <v/>
      </c>
      <c r="AM91" s="95"/>
      <c r="AN91" s="97" t="str">
        <f>IF(AN92="","",IF(AL91=AQ91,"△",IF(AL91&gt;AQ91,"○","●")))</f>
        <v/>
      </c>
      <c r="AO91" s="97"/>
      <c r="AP91" s="97"/>
      <c r="AQ91" s="95" t="str">
        <f>IF(AP92="","",AP92+AP93)</f>
        <v/>
      </c>
      <c r="AR91" s="96"/>
      <c r="AS91" s="103"/>
      <c r="AT91" s="88"/>
      <c r="AU91" s="90"/>
      <c r="AV91" s="92"/>
      <c r="AW91" s="94"/>
      <c r="AX91" s="148"/>
      <c r="AY91" s="58"/>
      <c r="AZ91" s="58"/>
    </row>
    <row r="92" spans="1:52" ht="12" hidden="1" customHeight="1" x14ac:dyDescent="0.15">
      <c r="A92" s="58"/>
      <c r="B92" s="105"/>
      <c r="C92" s="51"/>
      <c r="D92" s="55"/>
      <c r="E92" s="51" t="str">
        <f>IF(AB68="","",AB68)</f>
        <v/>
      </c>
      <c r="F92" s="51" t="s">
        <v>6</v>
      </c>
      <c r="G92" s="51" t="str">
        <f>IF(Z68="","",Z68)</f>
        <v/>
      </c>
      <c r="H92" s="54"/>
      <c r="I92" s="52"/>
      <c r="J92" s="53"/>
      <c r="K92" s="55"/>
      <c r="L92" s="51" t="str">
        <f>IF(AB76="","",AB76)</f>
        <v/>
      </c>
      <c r="M92" s="51" t="s">
        <v>6</v>
      </c>
      <c r="N92" s="51" t="str">
        <f>IF(Z76="","",Z76)</f>
        <v/>
      </c>
      <c r="O92" s="54"/>
      <c r="P92" s="52"/>
      <c r="Q92" s="53"/>
      <c r="R92" s="55"/>
      <c r="S92" s="51" t="str">
        <f>IF(AB84="","",AB84)</f>
        <v/>
      </c>
      <c r="T92" s="51" t="s">
        <v>6</v>
      </c>
      <c r="U92" s="51" t="str">
        <f>IF(Z84="","",Z84)</f>
        <v/>
      </c>
      <c r="V92" s="54"/>
      <c r="W92" s="52"/>
      <c r="X92" s="112"/>
      <c r="Y92" s="72"/>
      <c r="Z92" s="72"/>
      <c r="AA92" s="72"/>
      <c r="AB92" s="72"/>
      <c r="AC92" s="72"/>
      <c r="AD92" s="73"/>
      <c r="AE92" s="56"/>
      <c r="AF92" s="61"/>
      <c r="AG92" s="15"/>
      <c r="AH92" s="57" t="s">
        <v>6</v>
      </c>
      <c r="AI92" s="15"/>
      <c r="AJ92" s="59"/>
      <c r="AK92" s="60"/>
      <c r="AL92" s="56"/>
      <c r="AM92" s="61"/>
      <c r="AN92" s="15"/>
      <c r="AO92" s="57" t="s">
        <v>6</v>
      </c>
      <c r="AP92" s="15"/>
      <c r="AQ92" s="59"/>
      <c r="AR92" s="60"/>
      <c r="AS92" s="103"/>
      <c r="AT92" s="88"/>
      <c r="AU92" s="90"/>
      <c r="AV92" s="92"/>
      <c r="AW92" s="94"/>
      <c r="AX92" s="148"/>
      <c r="AY92" s="58"/>
      <c r="AZ92" s="58"/>
    </row>
    <row r="93" spans="1:52" ht="12" hidden="1" customHeight="1" x14ac:dyDescent="0.15">
      <c r="A93" s="58"/>
      <c r="B93" s="105"/>
      <c r="C93" s="51"/>
      <c r="D93" s="29"/>
      <c r="E93" s="51" t="str">
        <f>IF(AB69="","",AB69)</f>
        <v/>
      </c>
      <c r="F93" s="51" t="s">
        <v>6</v>
      </c>
      <c r="G93" s="51" t="str">
        <f>IF(Z69="","",Z69)</f>
        <v/>
      </c>
      <c r="H93" s="30"/>
      <c r="I93" s="52"/>
      <c r="J93" s="53"/>
      <c r="K93" s="29"/>
      <c r="L93" s="51" t="str">
        <f>IF(AB77="","",AB77)</f>
        <v/>
      </c>
      <c r="M93" s="51" t="s">
        <v>6</v>
      </c>
      <c r="N93" s="51" t="str">
        <f>IF(Z77="","",Z77)</f>
        <v/>
      </c>
      <c r="O93" s="30"/>
      <c r="P93" s="52"/>
      <c r="Q93" s="53"/>
      <c r="R93" s="29"/>
      <c r="S93" s="51" t="str">
        <f>IF(AB85="","",AB85)</f>
        <v/>
      </c>
      <c r="T93" s="51" t="s">
        <v>6</v>
      </c>
      <c r="U93" s="51" t="str">
        <f>IF(Z85="","",Z85)</f>
        <v/>
      </c>
      <c r="V93" s="30"/>
      <c r="W93" s="52"/>
      <c r="X93" s="112"/>
      <c r="Y93" s="72"/>
      <c r="Z93" s="72"/>
      <c r="AA93" s="72"/>
      <c r="AB93" s="72"/>
      <c r="AC93" s="72"/>
      <c r="AD93" s="73"/>
      <c r="AE93" s="56"/>
      <c r="AF93" s="19"/>
      <c r="AG93" s="15"/>
      <c r="AH93" s="57" t="s">
        <v>6</v>
      </c>
      <c r="AI93" s="15"/>
      <c r="AJ93" s="20"/>
      <c r="AK93" s="60"/>
      <c r="AL93" s="56"/>
      <c r="AM93" s="19"/>
      <c r="AN93" s="15"/>
      <c r="AO93" s="57" t="s">
        <v>6</v>
      </c>
      <c r="AP93" s="15"/>
      <c r="AQ93" s="20"/>
      <c r="AR93" s="60"/>
      <c r="AS93" s="103"/>
      <c r="AT93" s="88"/>
      <c r="AU93" s="90"/>
      <c r="AV93" s="92"/>
      <c r="AW93" s="94"/>
      <c r="AX93" s="148"/>
      <c r="AY93" s="58"/>
      <c r="AZ93" s="58"/>
    </row>
    <row r="94" spans="1:52" ht="12" hidden="1" customHeight="1" x14ac:dyDescent="0.15">
      <c r="A94" s="58"/>
      <c r="B94" s="70"/>
      <c r="C94" s="33"/>
      <c r="D94" s="33"/>
      <c r="E94" s="33"/>
      <c r="F94" s="33"/>
      <c r="G94" s="33"/>
      <c r="H94" s="33"/>
      <c r="I94" s="30"/>
      <c r="J94" s="29"/>
      <c r="K94" s="33"/>
      <c r="L94" s="33"/>
      <c r="M94" s="33"/>
      <c r="N94" s="33"/>
      <c r="O94" s="33"/>
      <c r="P94" s="30"/>
      <c r="Q94" s="29"/>
      <c r="R94" s="33"/>
      <c r="S94" s="33"/>
      <c r="T94" s="33"/>
      <c r="U94" s="33"/>
      <c r="V94" s="33"/>
      <c r="W94" s="30"/>
      <c r="X94" s="113"/>
      <c r="Y94" s="74"/>
      <c r="Z94" s="74"/>
      <c r="AA94" s="74"/>
      <c r="AB94" s="74"/>
      <c r="AC94" s="74"/>
      <c r="AD94" s="75"/>
      <c r="AE94" s="19"/>
      <c r="AF94" s="24"/>
      <c r="AG94" s="24"/>
      <c r="AH94" s="24"/>
      <c r="AI94" s="24"/>
      <c r="AJ94" s="24"/>
      <c r="AK94" s="20"/>
      <c r="AL94" s="19"/>
      <c r="AM94" s="24"/>
      <c r="AN94" s="24"/>
      <c r="AO94" s="24"/>
      <c r="AP94" s="24"/>
      <c r="AQ94" s="24"/>
      <c r="AR94" s="20"/>
      <c r="AS94" s="103"/>
      <c r="AT94" s="88"/>
      <c r="AU94" s="115"/>
      <c r="AV94" s="92"/>
      <c r="AW94" s="94"/>
      <c r="AX94" s="148"/>
      <c r="AY94" s="58"/>
      <c r="AZ94" s="58"/>
    </row>
    <row r="95" spans="1:52" ht="12" customHeight="1" x14ac:dyDescent="0.15">
      <c r="A95" s="58"/>
      <c r="B95" s="104" t="str">
        <f>IF(AE62="","",AE62)</f>
        <v>ｂａｎｄａｉ１２</v>
      </c>
      <c r="C95" s="106">
        <f>IF(E96="","",SUM(E96,E97))</f>
        <v>2</v>
      </c>
      <c r="D95" s="106"/>
      <c r="E95" s="107" t="str">
        <f>IF(E96="","",IF(C95=H95,"△",IF(C95&gt;H95,"○","●")))</f>
        <v>●</v>
      </c>
      <c r="F95" s="107"/>
      <c r="G95" s="107"/>
      <c r="H95" s="106">
        <f>IF(G96="","",SUM(G96,G97))</f>
        <v>3</v>
      </c>
      <c r="I95" s="108"/>
      <c r="J95" s="119">
        <f>IF(L96="","",SUM(L96,L97))</f>
        <v>8</v>
      </c>
      <c r="K95" s="106"/>
      <c r="L95" s="107" t="str">
        <f>IF(L96="","",IF(J95=O95,"△",IF(J95&gt;O95,"○","●")))</f>
        <v>○</v>
      </c>
      <c r="M95" s="107"/>
      <c r="N95" s="107"/>
      <c r="O95" s="106">
        <f>IF(N96="","",SUM(N96,N97))</f>
        <v>1</v>
      </c>
      <c r="P95" s="108"/>
      <c r="Q95" s="119">
        <f>IF(S96="","",SUM(S96,S97))</f>
        <v>3</v>
      </c>
      <c r="R95" s="106"/>
      <c r="S95" s="107" t="str">
        <f>IF(S96="","",IF(Q95=V95,"△",IF(Q95&gt;V95,"○","●")))</f>
        <v>○</v>
      </c>
      <c r="T95" s="107"/>
      <c r="U95" s="107"/>
      <c r="V95" s="106">
        <f>IF(U96="","",SUM(U96,U97))</f>
        <v>2</v>
      </c>
      <c r="W95" s="108"/>
      <c r="X95" s="119">
        <f>IF(Z96="","",SUM(Z96,Z97))</f>
        <v>1</v>
      </c>
      <c r="Y95" s="106"/>
      <c r="Z95" s="107" t="str">
        <f>IF(Z96="","",IF(X95=AC95,"△",IF(X95&gt;AC95,"○","●")))</f>
        <v>●</v>
      </c>
      <c r="AA95" s="107"/>
      <c r="AB95" s="107"/>
      <c r="AC95" s="106">
        <f>IF(AB96="","",SUM(AB96,AB97))</f>
        <v>6</v>
      </c>
      <c r="AD95" s="108"/>
      <c r="AE95" s="109"/>
      <c r="AF95" s="110"/>
      <c r="AG95" s="110"/>
      <c r="AH95" s="110"/>
      <c r="AI95" s="110"/>
      <c r="AJ95" s="110"/>
      <c r="AK95" s="111"/>
      <c r="AL95" s="99">
        <f>IF(AN96="","",SUM(AN96,AN97))</f>
        <v>6</v>
      </c>
      <c r="AM95" s="68"/>
      <c r="AN95" s="67" t="str">
        <f>IF(AN96="","",IF(AL95=AQ95,"△",IF(AL95&gt;AQ95,"○","●")))</f>
        <v>○</v>
      </c>
      <c r="AO95" s="67"/>
      <c r="AP95" s="67"/>
      <c r="AQ95" s="68">
        <f>IF(AP96="","",SUM(AP96,AP97))</f>
        <v>0</v>
      </c>
      <c r="AR95" s="69"/>
      <c r="AS95" s="103">
        <f>IF(COUNTIF($C95:$AR102,"●")+COUNTIF($C95:$AR102,"○")+COUNTIF($C95:$AR102,"△")=0,"",COUNTIF($C95:$AR102,"○")*3+COUNTIF($C95:$AR102,"△"))</f>
        <v>9</v>
      </c>
      <c r="AT95" s="88">
        <f>IF(COUNTIF($C95:$AR102,"●")+COUNTIF($C95:$AR102,"○")+COUNTIF($C95:$AR102,"△")=0,"",SUM(C95,J95,Q95,X95,AE95,AL95,C99,J99,Q99,X99,AE99,AL99,))</f>
        <v>20</v>
      </c>
      <c r="AU95" s="114">
        <f>IF(COUNTIF($C95:$AR102,"●")+COUNTIF($C95:$AR102,"○")+COUNTIF($C95:$AR102,"△")=0,"",SUM(H95,H99,O95,O99,V95,V99,AC95,AC99,AQ95,AQ99,))</f>
        <v>12</v>
      </c>
      <c r="AV95" s="92">
        <f>IF(COUNTIF($C95:$AR102,"●")+COUNTIF($C95:$AR102,"○")+COUNTIF($C95:$AR102,"△")=0,"",$AT95-$AU95)</f>
        <v>8</v>
      </c>
      <c r="AW95" s="94">
        <f>IF(AS95="","",AS95*1000+AV95*10+AT95)</f>
        <v>9100</v>
      </c>
      <c r="AX95" s="148">
        <f t="shared" ref="AX95" si="3">IF(AS95="","",RANK(AW95,$AW$63:$AW$106,0))</f>
        <v>3</v>
      </c>
      <c r="AY95" s="58"/>
      <c r="AZ95" s="58"/>
    </row>
    <row r="96" spans="1:52" ht="12" customHeight="1" x14ac:dyDescent="0.15">
      <c r="A96" s="58"/>
      <c r="B96" s="105"/>
      <c r="C96" s="51"/>
      <c r="D96" s="55"/>
      <c r="E96" s="51">
        <f>IF(AI64="","",AI64)</f>
        <v>1</v>
      </c>
      <c r="F96" s="51" t="s">
        <v>6</v>
      </c>
      <c r="G96" s="51">
        <f>IF(AG64="","",AG64)</f>
        <v>0</v>
      </c>
      <c r="H96" s="54"/>
      <c r="I96" s="52"/>
      <c r="J96" s="53"/>
      <c r="K96" s="55"/>
      <c r="L96" s="51">
        <f>IF(AI72="","",AI72)</f>
        <v>2</v>
      </c>
      <c r="M96" s="51" t="s">
        <v>6</v>
      </c>
      <c r="N96" s="51">
        <f>IF(AG72="","",AG72)</f>
        <v>1</v>
      </c>
      <c r="O96" s="54"/>
      <c r="P96" s="52"/>
      <c r="Q96" s="53"/>
      <c r="R96" s="55"/>
      <c r="S96" s="51">
        <f>IF(AI80="","",AI80)</f>
        <v>1</v>
      </c>
      <c r="T96" s="51" t="s">
        <v>6</v>
      </c>
      <c r="U96" s="51">
        <f>IF(AG80="","",AG80)</f>
        <v>1</v>
      </c>
      <c r="V96" s="54"/>
      <c r="W96" s="52"/>
      <c r="X96" s="53"/>
      <c r="Y96" s="55"/>
      <c r="Z96" s="51">
        <f>IF(AI88="","",AI88)</f>
        <v>0</v>
      </c>
      <c r="AA96" s="51" t="s">
        <v>6</v>
      </c>
      <c r="AB96" s="51">
        <f>IF(AG88="","",AG88)</f>
        <v>2</v>
      </c>
      <c r="AC96" s="54"/>
      <c r="AD96" s="52"/>
      <c r="AE96" s="112"/>
      <c r="AF96" s="72"/>
      <c r="AG96" s="72"/>
      <c r="AH96" s="72"/>
      <c r="AI96" s="72"/>
      <c r="AJ96" s="72"/>
      <c r="AK96" s="73"/>
      <c r="AL96" s="56"/>
      <c r="AM96" s="61"/>
      <c r="AN96" s="15">
        <v>3</v>
      </c>
      <c r="AO96" s="57" t="s">
        <v>6</v>
      </c>
      <c r="AP96" s="15">
        <v>0</v>
      </c>
      <c r="AQ96" s="59"/>
      <c r="AR96" s="60"/>
      <c r="AS96" s="103"/>
      <c r="AT96" s="88"/>
      <c r="AU96" s="90"/>
      <c r="AV96" s="92"/>
      <c r="AW96" s="94"/>
      <c r="AX96" s="148"/>
      <c r="AY96" s="58"/>
      <c r="AZ96" s="58"/>
    </row>
    <row r="97" spans="1:52" ht="12" customHeight="1" x14ac:dyDescent="0.15">
      <c r="A97" s="58"/>
      <c r="B97" s="105"/>
      <c r="C97" s="51"/>
      <c r="D97" s="29"/>
      <c r="E97" s="51">
        <f>IF(AI65="","",AI65)</f>
        <v>1</v>
      </c>
      <c r="F97" s="51" t="s">
        <v>6</v>
      </c>
      <c r="G97" s="51">
        <f>IF(AG65="","",AG65)</f>
        <v>3</v>
      </c>
      <c r="H97" s="30"/>
      <c r="I97" s="52"/>
      <c r="J97" s="53"/>
      <c r="K97" s="29"/>
      <c r="L97" s="51">
        <f>IF(AI73="","",AI73)</f>
        <v>6</v>
      </c>
      <c r="M97" s="51" t="s">
        <v>6</v>
      </c>
      <c r="N97" s="51">
        <f>IF(AG73="","",AG73)</f>
        <v>0</v>
      </c>
      <c r="O97" s="30"/>
      <c r="P97" s="52"/>
      <c r="Q97" s="53"/>
      <c r="R97" s="29"/>
      <c r="S97" s="51">
        <f>IF(AI81="","",AI81)</f>
        <v>2</v>
      </c>
      <c r="T97" s="51" t="s">
        <v>6</v>
      </c>
      <c r="U97" s="51">
        <f>IF(AG81="","",AG81)</f>
        <v>1</v>
      </c>
      <c r="V97" s="30"/>
      <c r="W97" s="52"/>
      <c r="X97" s="53"/>
      <c r="Y97" s="29"/>
      <c r="Z97" s="51">
        <f>IF(AI89="","",AI89)</f>
        <v>1</v>
      </c>
      <c r="AA97" s="51" t="s">
        <v>6</v>
      </c>
      <c r="AB97" s="51">
        <f>IF(AG89="","",AG89)</f>
        <v>4</v>
      </c>
      <c r="AC97" s="30"/>
      <c r="AD97" s="52"/>
      <c r="AE97" s="112"/>
      <c r="AF97" s="72"/>
      <c r="AG97" s="72"/>
      <c r="AH97" s="72"/>
      <c r="AI97" s="72"/>
      <c r="AJ97" s="72"/>
      <c r="AK97" s="73"/>
      <c r="AL97" s="56"/>
      <c r="AM97" s="19"/>
      <c r="AN97" s="15">
        <v>3</v>
      </c>
      <c r="AO97" s="57" t="s">
        <v>6</v>
      </c>
      <c r="AP97" s="15">
        <v>0</v>
      </c>
      <c r="AQ97" s="20"/>
      <c r="AR97" s="60"/>
      <c r="AS97" s="103"/>
      <c r="AT97" s="88"/>
      <c r="AU97" s="90"/>
      <c r="AV97" s="92"/>
      <c r="AW97" s="94"/>
      <c r="AX97" s="148"/>
      <c r="AY97" s="58"/>
      <c r="AZ97" s="58"/>
    </row>
    <row r="98" spans="1:52" ht="12" customHeight="1" x14ac:dyDescent="0.15">
      <c r="A98" s="58"/>
      <c r="B98" s="105"/>
      <c r="C98" s="31"/>
      <c r="D98" s="31"/>
      <c r="E98" s="31"/>
      <c r="F98" s="31"/>
      <c r="G98" s="31"/>
      <c r="H98" s="31"/>
      <c r="I98" s="32"/>
      <c r="J98" s="35"/>
      <c r="K98" s="31"/>
      <c r="L98" s="31"/>
      <c r="M98" s="31"/>
      <c r="N98" s="31"/>
      <c r="O98" s="31"/>
      <c r="P98" s="32"/>
      <c r="Q98" s="35"/>
      <c r="R98" s="31"/>
      <c r="S98" s="31"/>
      <c r="T98" s="31"/>
      <c r="U98" s="31"/>
      <c r="V98" s="31"/>
      <c r="W98" s="32"/>
      <c r="X98" s="35"/>
      <c r="Y98" s="31"/>
      <c r="Z98" s="31"/>
      <c r="AA98" s="31"/>
      <c r="AB98" s="31"/>
      <c r="AC98" s="31"/>
      <c r="AD98" s="32"/>
      <c r="AE98" s="112"/>
      <c r="AF98" s="72"/>
      <c r="AG98" s="72"/>
      <c r="AH98" s="72"/>
      <c r="AI98" s="72"/>
      <c r="AJ98" s="72"/>
      <c r="AK98" s="73"/>
      <c r="AL98" s="21"/>
      <c r="AM98" s="22"/>
      <c r="AN98" s="22"/>
      <c r="AO98" s="22"/>
      <c r="AP98" s="22"/>
      <c r="AQ98" s="22"/>
      <c r="AR98" s="23"/>
      <c r="AS98" s="103"/>
      <c r="AT98" s="88"/>
      <c r="AU98" s="90"/>
      <c r="AV98" s="92"/>
      <c r="AW98" s="94"/>
      <c r="AX98" s="148"/>
      <c r="AY98" s="58"/>
      <c r="AZ98" s="58"/>
    </row>
    <row r="99" spans="1:52" ht="1.5" customHeight="1" thickBot="1" x14ac:dyDescent="0.2">
      <c r="A99" s="58"/>
      <c r="B99" s="105"/>
      <c r="C99" s="116" t="str">
        <f>IF(E100="","",SUM(E100,E101))</f>
        <v/>
      </c>
      <c r="D99" s="116"/>
      <c r="E99" s="117" t="str">
        <f>IF(E100="","",IF(C99=H99,"△",IF(C99&gt;H99,"○","●")))</f>
        <v/>
      </c>
      <c r="F99" s="117"/>
      <c r="G99" s="117"/>
      <c r="H99" s="116" t="str">
        <f>IF(G100="","",SUM(G100,G101))</f>
        <v/>
      </c>
      <c r="I99" s="118"/>
      <c r="J99" s="120" t="str">
        <f>IF(L100="","",SUM(L100,L101))</f>
        <v/>
      </c>
      <c r="K99" s="116"/>
      <c r="L99" s="117" t="str">
        <f>IF(L100="","",IF(J99=O99,"△",IF(J99&gt;O99,"○","●")))</f>
        <v/>
      </c>
      <c r="M99" s="117"/>
      <c r="N99" s="117"/>
      <c r="O99" s="116" t="str">
        <f>IF(N100="","",SUM(N100,N101))</f>
        <v/>
      </c>
      <c r="P99" s="118"/>
      <c r="Q99" s="120" t="str">
        <f>IF(S100="","",SUM(S100,S101))</f>
        <v/>
      </c>
      <c r="R99" s="116"/>
      <c r="S99" s="117" t="str">
        <f>IF(S100="","",IF(Q99=V99,"△",IF(Q99&gt;V99,"○","●")))</f>
        <v/>
      </c>
      <c r="T99" s="117"/>
      <c r="U99" s="117"/>
      <c r="V99" s="116" t="str">
        <f>IF(U100="","",SUM(U100,U101))</f>
        <v/>
      </c>
      <c r="W99" s="118"/>
      <c r="X99" s="120" t="str">
        <f>IF(Z100="","",SUM(Z100,Z101))</f>
        <v/>
      </c>
      <c r="Y99" s="116"/>
      <c r="Z99" s="117" t="str">
        <f>IF(Z100="","",IF(X99=AC99,"△",IF(X99&gt;AC99,"○","●")))</f>
        <v/>
      </c>
      <c r="AA99" s="117"/>
      <c r="AB99" s="117"/>
      <c r="AC99" s="116" t="str">
        <f>IF(AB100="","",SUM(AB100,AB101))</f>
        <v/>
      </c>
      <c r="AD99" s="118"/>
      <c r="AE99" s="112"/>
      <c r="AF99" s="72"/>
      <c r="AG99" s="72"/>
      <c r="AH99" s="72"/>
      <c r="AI99" s="72"/>
      <c r="AJ99" s="72"/>
      <c r="AK99" s="73"/>
      <c r="AL99" s="98" t="str">
        <f>IF(AN100="","",AN100+AN101)</f>
        <v/>
      </c>
      <c r="AM99" s="95"/>
      <c r="AN99" s="97" t="str">
        <f>IF(AN100="","",IF(AL99=AQ99,"△",IF(AL99&gt;AQ99,"○","●")))</f>
        <v/>
      </c>
      <c r="AO99" s="97"/>
      <c r="AP99" s="97"/>
      <c r="AQ99" s="95" t="str">
        <f>IF(AP100="","",AP100+AP101)</f>
        <v/>
      </c>
      <c r="AR99" s="96"/>
      <c r="AS99" s="103"/>
      <c r="AT99" s="88"/>
      <c r="AU99" s="90"/>
      <c r="AV99" s="92"/>
      <c r="AW99" s="94"/>
      <c r="AX99" s="148"/>
      <c r="AY99" s="58"/>
      <c r="AZ99" s="58"/>
    </row>
    <row r="100" spans="1:52" ht="12" hidden="1" customHeight="1" x14ac:dyDescent="0.15">
      <c r="A100" s="58"/>
      <c r="B100" s="105"/>
      <c r="C100" s="51"/>
      <c r="D100" s="55"/>
      <c r="E100" s="51" t="str">
        <f>IF(AI68="","",AI68)</f>
        <v/>
      </c>
      <c r="F100" s="51" t="s">
        <v>6</v>
      </c>
      <c r="G100" s="51" t="str">
        <f>IF(AG68="","",AG68)</f>
        <v/>
      </c>
      <c r="H100" s="54"/>
      <c r="I100" s="52"/>
      <c r="J100" s="53"/>
      <c r="K100" s="55"/>
      <c r="L100" s="51" t="str">
        <f>IF(AI76="","",AI76)</f>
        <v/>
      </c>
      <c r="M100" s="51" t="s">
        <v>6</v>
      </c>
      <c r="N100" s="51" t="str">
        <f>IF(AG76="","",AG76)</f>
        <v/>
      </c>
      <c r="O100" s="54"/>
      <c r="P100" s="52"/>
      <c r="Q100" s="53"/>
      <c r="R100" s="55"/>
      <c r="S100" s="51" t="str">
        <f>IF(AI84="","",AI84)</f>
        <v/>
      </c>
      <c r="T100" s="51" t="s">
        <v>6</v>
      </c>
      <c r="U100" s="51" t="str">
        <f>IF(AG84="","",AG84)</f>
        <v/>
      </c>
      <c r="V100" s="54"/>
      <c r="W100" s="52"/>
      <c r="X100" s="53"/>
      <c r="Y100" s="55"/>
      <c r="Z100" s="51" t="str">
        <f>IF(AI92="","",AI92)</f>
        <v/>
      </c>
      <c r="AA100" s="51" t="s">
        <v>6</v>
      </c>
      <c r="AB100" s="51" t="str">
        <f>IF(AG92="","",AG92)</f>
        <v/>
      </c>
      <c r="AC100" s="54"/>
      <c r="AD100" s="52"/>
      <c r="AE100" s="112"/>
      <c r="AF100" s="72"/>
      <c r="AG100" s="72"/>
      <c r="AH100" s="72"/>
      <c r="AI100" s="72"/>
      <c r="AJ100" s="72"/>
      <c r="AK100" s="73"/>
      <c r="AL100" s="56"/>
      <c r="AM100" s="61"/>
      <c r="AN100" s="15"/>
      <c r="AO100" s="57" t="s">
        <v>6</v>
      </c>
      <c r="AP100" s="15"/>
      <c r="AQ100" s="59"/>
      <c r="AR100" s="60"/>
      <c r="AS100" s="103"/>
      <c r="AT100" s="88"/>
      <c r="AU100" s="90"/>
      <c r="AV100" s="92"/>
      <c r="AW100" s="94"/>
      <c r="AX100" s="148"/>
      <c r="AY100" s="58"/>
      <c r="AZ100" s="58"/>
    </row>
    <row r="101" spans="1:52" ht="12" hidden="1" customHeight="1" x14ac:dyDescent="0.15">
      <c r="A101" s="58"/>
      <c r="B101" s="105"/>
      <c r="C101" s="51"/>
      <c r="D101" s="29"/>
      <c r="E101" s="51" t="str">
        <f>IF(AI69="","",AI69)</f>
        <v/>
      </c>
      <c r="F101" s="51" t="s">
        <v>6</v>
      </c>
      <c r="G101" s="51" t="str">
        <f>IF(AG69="","",AG69)</f>
        <v/>
      </c>
      <c r="H101" s="30"/>
      <c r="I101" s="52"/>
      <c r="J101" s="53"/>
      <c r="K101" s="29"/>
      <c r="L101" s="51" t="str">
        <f>IF(AI77="","",AI77)</f>
        <v/>
      </c>
      <c r="M101" s="51" t="s">
        <v>6</v>
      </c>
      <c r="N101" s="51" t="str">
        <f>IF(AG77="","",AG77)</f>
        <v/>
      </c>
      <c r="O101" s="30"/>
      <c r="P101" s="52"/>
      <c r="Q101" s="53"/>
      <c r="R101" s="29"/>
      <c r="S101" s="51" t="str">
        <f>IF(AI85="","",AI85)</f>
        <v/>
      </c>
      <c r="T101" s="51" t="s">
        <v>6</v>
      </c>
      <c r="U101" s="51" t="str">
        <f>IF(AG85="","",AG85)</f>
        <v/>
      </c>
      <c r="V101" s="30"/>
      <c r="W101" s="52"/>
      <c r="X101" s="53"/>
      <c r="Y101" s="29"/>
      <c r="Z101" s="51" t="str">
        <f>IF(AI93="","",AI93)</f>
        <v/>
      </c>
      <c r="AA101" s="51" t="s">
        <v>6</v>
      </c>
      <c r="AB101" s="51" t="str">
        <f>IF(AG93="","",AG93)</f>
        <v/>
      </c>
      <c r="AC101" s="30"/>
      <c r="AD101" s="52"/>
      <c r="AE101" s="112"/>
      <c r="AF101" s="72"/>
      <c r="AG101" s="72"/>
      <c r="AH101" s="72"/>
      <c r="AI101" s="72"/>
      <c r="AJ101" s="72"/>
      <c r="AK101" s="73"/>
      <c r="AL101" s="56"/>
      <c r="AM101" s="19"/>
      <c r="AN101" s="15"/>
      <c r="AO101" s="57" t="s">
        <v>6</v>
      </c>
      <c r="AP101" s="15"/>
      <c r="AQ101" s="20"/>
      <c r="AR101" s="60"/>
      <c r="AS101" s="103"/>
      <c r="AT101" s="88"/>
      <c r="AU101" s="90"/>
      <c r="AV101" s="92"/>
      <c r="AW101" s="94"/>
      <c r="AX101" s="148"/>
      <c r="AY101" s="58"/>
      <c r="AZ101" s="58"/>
    </row>
    <row r="102" spans="1:52" ht="12" hidden="1" customHeight="1" x14ac:dyDescent="0.15">
      <c r="A102" s="58"/>
      <c r="B102" s="70"/>
      <c r="C102" s="33"/>
      <c r="D102" s="33"/>
      <c r="E102" s="33"/>
      <c r="F102" s="33"/>
      <c r="G102" s="33"/>
      <c r="H102" s="33"/>
      <c r="I102" s="30"/>
      <c r="J102" s="29"/>
      <c r="K102" s="33"/>
      <c r="L102" s="33"/>
      <c r="M102" s="33"/>
      <c r="N102" s="33"/>
      <c r="O102" s="33"/>
      <c r="P102" s="30"/>
      <c r="Q102" s="29"/>
      <c r="R102" s="33"/>
      <c r="S102" s="33"/>
      <c r="T102" s="33"/>
      <c r="U102" s="33"/>
      <c r="V102" s="33"/>
      <c r="W102" s="30"/>
      <c r="X102" s="29"/>
      <c r="Y102" s="33"/>
      <c r="Z102" s="33"/>
      <c r="AA102" s="33"/>
      <c r="AB102" s="33"/>
      <c r="AC102" s="33"/>
      <c r="AD102" s="30"/>
      <c r="AE102" s="113"/>
      <c r="AF102" s="74"/>
      <c r="AG102" s="74"/>
      <c r="AH102" s="74"/>
      <c r="AI102" s="74"/>
      <c r="AJ102" s="74"/>
      <c r="AK102" s="75"/>
      <c r="AL102" s="19"/>
      <c r="AM102" s="24"/>
      <c r="AN102" s="24"/>
      <c r="AO102" s="24"/>
      <c r="AP102" s="24"/>
      <c r="AQ102" s="24"/>
      <c r="AR102" s="20"/>
      <c r="AS102" s="103"/>
      <c r="AT102" s="88"/>
      <c r="AU102" s="115"/>
      <c r="AV102" s="92"/>
      <c r="AW102" s="94"/>
      <c r="AX102" s="80"/>
      <c r="AY102" s="58"/>
      <c r="AZ102" s="58"/>
    </row>
    <row r="103" spans="1:52" ht="12" customHeight="1" x14ac:dyDescent="0.15">
      <c r="A103" s="58"/>
      <c r="B103" s="104" t="str">
        <f>IF(AL62="","",AL62)</f>
        <v>亀田中学校</v>
      </c>
      <c r="C103" s="134">
        <f>IF(E104="","",SUM(E104,E105))</f>
        <v>0</v>
      </c>
      <c r="D103" s="106"/>
      <c r="E103" s="107" t="str">
        <f>IF(E104="","",IF(C103=H103,"△",IF(C103&gt;H103,"○","●")))</f>
        <v>●</v>
      </c>
      <c r="F103" s="107"/>
      <c r="G103" s="107"/>
      <c r="H103" s="106">
        <f>IF(G104="","",SUM(G104,G105))</f>
        <v>6</v>
      </c>
      <c r="I103" s="108"/>
      <c r="J103" s="119">
        <f>IF(L104="","",SUM(L104,L105))</f>
        <v>3</v>
      </c>
      <c r="K103" s="106"/>
      <c r="L103" s="107" t="str">
        <f>IF(L104="","",IF(J103=O103,"△",IF(J103&gt;O103,"○","●")))</f>
        <v>○</v>
      </c>
      <c r="M103" s="107"/>
      <c r="N103" s="107"/>
      <c r="O103" s="106">
        <f>IF(N104="","",SUM(N104,N105))</f>
        <v>1</v>
      </c>
      <c r="P103" s="108"/>
      <c r="Q103" s="119">
        <f>IF(S104="","",SUM(S104,S105))</f>
        <v>0</v>
      </c>
      <c r="R103" s="106"/>
      <c r="S103" s="107" t="str">
        <f>IF(S104="","",IF(Q103=V103,"△",IF(Q103&gt;V103,"○","●")))</f>
        <v>●</v>
      </c>
      <c r="T103" s="107"/>
      <c r="U103" s="107"/>
      <c r="V103" s="106">
        <f>IF(U104="","",SUM(U104,U105))</f>
        <v>4</v>
      </c>
      <c r="W103" s="108"/>
      <c r="X103" s="119">
        <f>IF(Z104="","",SUM(Z104,Z105))</f>
        <v>0</v>
      </c>
      <c r="Y103" s="106"/>
      <c r="Z103" s="107" t="str">
        <f>IF(Z104="","",IF(X103=AC103,"△",IF(X103&gt;AC103,"○","●")))</f>
        <v>●</v>
      </c>
      <c r="AA103" s="107"/>
      <c r="AB103" s="107"/>
      <c r="AC103" s="106">
        <f>IF(AB104="","",SUM(AB104,AB105))</f>
        <v>10</v>
      </c>
      <c r="AD103" s="108"/>
      <c r="AE103" s="119">
        <f>IF(AG104="","",SUM(AG104,AG105))</f>
        <v>0</v>
      </c>
      <c r="AF103" s="106"/>
      <c r="AG103" s="107" t="str">
        <f>IF(AG104="","",IF(AE103=AJ103,"△",IF(AE103&gt;AJ103,"○","●")))</f>
        <v>●</v>
      </c>
      <c r="AH103" s="107"/>
      <c r="AI103" s="107"/>
      <c r="AJ103" s="106">
        <f>IF(AI104="","",SUM(AI104,AI105))</f>
        <v>6</v>
      </c>
      <c r="AK103" s="108"/>
      <c r="AL103" s="109"/>
      <c r="AM103" s="110"/>
      <c r="AN103" s="110"/>
      <c r="AO103" s="110"/>
      <c r="AP103" s="110"/>
      <c r="AQ103" s="110"/>
      <c r="AR103" s="111"/>
      <c r="AS103" s="131">
        <f>IF(COUNTIF($C103:$AR110,"●")+COUNTIF($C103:$AR110,"○")+COUNTIF($C103:$AR110,"△")=0,"",COUNTIF($C103:$AR110,"○")*3+COUNTIF($C103:$AR110,"△"))</f>
        <v>3</v>
      </c>
      <c r="AT103" s="114">
        <f>IF(COUNTIF($C103:$AR110,"●")+COUNTIF($C103:$AR110,"○")+COUNTIF($C103:$AR110,"△")=0,"",SUM(C103,J103,Q103,X103,AE103,AL103,,C107,J107,Q107,X107,AE107,AL107,))</f>
        <v>3</v>
      </c>
      <c r="AU103" s="114">
        <f>IF(COUNTIF($C103:$AR110,"●")+COUNTIF($C103:$AR110,"○")+COUNTIF($C103:$AR110,"△")=0,"",SUM(H103,H107,O103,O107,V103,V107,AC103,AC107,AJ103,AJ107,))</f>
        <v>27</v>
      </c>
      <c r="AV103" s="121">
        <f>IF(COUNTIF($C103:$AR110,"●")+COUNTIF($C103:$AR110,"○")+COUNTIF($C103:$AR110,"△")=0,"",$AT103-$AU103)</f>
        <v>-24</v>
      </c>
      <c r="AW103" s="124">
        <f>IF(AS103="","",AS103*1000+AV103*10+AT103)</f>
        <v>2763</v>
      </c>
      <c r="AX103" s="149">
        <f t="shared" ref="AX103" si="4">IF(AS103="","",RANK(AW103,$AW$63:$AW$106,0))</f>
        <v>5</v>
      </c>
      <c r="AY103" s="58"/>
      <c r="AZ103" s="58"/>
    </row>
    <row r="104" spans="1:52" ht="12" customHeight="1" x14ac:dyDescent="0.15">
      <c r="A104" s="58"/>
      <c r="B104" s="105"/>
      <c r="C104" s="51"/>
      <c r="D104" s="55"/>
      <c r="E104" s="51">
        <f>IF(AP64="","",AP64)</f>
        <v>0</v>
      </c>
      <c r="F104" s="51" t="s">
        <v>6</v>
      </c>
      <c r="G104" s="51">
        <f>IF(AN64="","",AN64)</f>
        <v>1</v>
      </c>
      <c r="H104" s="54"/>
      <c r="I104" s="52"/>
      <c r="J104" s="53"/>
      <c r="K104" s="55"/>
      <c r="L104" s="51">
        <f>IF(AP72="","",AP72)</f>
        <v>2</v>
      </c>
      <c r="M104" s="51" t="s">
        <v>6</v>
      </c>
      <c r="N104" s="51">
        <f>IF(AN72="","",AN72)</f>
        <v>0</v>
      </c>
      <c r="O104" s="54"/>
      <c r="P104" s="52"/>
      <c r="Q104" s="138"/>
      <c r="R104" s="55"/>
      <c r="S104" s="51">
        <f>IF(AP80="","",AP80)</f>
        <v>0</v>
      </c>
      <c r="T104" s="51" t="s">
        <v>6</v>
      </c>
      <c r="U104" s="51">
        <f>IF(AN80="","",AN80)</f>
        <v>0</v>
      </c>
      <c r="V104" s="54"/>
      <c r="W104" s="138"/>
      <c r="X104" s="53"/>
      <c r="Y104" s="55"/>
      <c r="Z104" s="51">
        <f>IF(AP88="","",AP88)</f>
        <v>0</v>
      </c>
      <c r="AA104" s="51" t="s">
        <v>6</v>
      </c>
      <c r="AB104" s="51">
        <f>IF(AN88="","",AN88)</f>
        <v>4</v>
      </c>
      <c r="AC104" s="54"/>
      <c r="AD104" s="52"/>
      <c r="AE104" s="53"/>
      <c r="AF104" s="55"/>
      <c r="AG104" s="51">
        <f>IF(AP96="","",AP96)</f>
        <v>0</v>
      </c>
      <c r="AH104" s="51" t="s">
        <v>6</v>
      </c>
      <c r="AI104" s="51">
        <f>IF(AN96="","",AN96)</f>
        <v>3</v>
      </c>
      <c r="AJ104" s="54"/>
      <c r="AK104" s="52"/>
      <c r="AL104" s="112"/>
      <c r="AM104" s="72"/>
      <c r="AN104" s="72"/>
      <c r="AO104" s="72"/>
      <c r="AP104" s="72"/>
      <c r="AQ104" s="72"/>
      <c r="AR104" s="73"/>
      <c r="AS104" s="132"/>
      <c r="AT104" s="90"/>
      <c r="AU104" s="90"/>
      <c r="AV104" s="122"/>
      <c r="AW104" s="125"/>
      <c r="AX104" s="148"/>
      <c r="AY104" s="58"/>
      <c r="AZ104" s="58"/>
    </row>
    <row r="105" spans="1:52" ht="12" customHeight="1" x14ac:dyDescent="0.15">
      <c r="A105" s="58"/>
      <c r="B105" s="105"/>
      <c r="C105" s="51"/>
      <c r="D105" s="29"/>
      <c r="E105" s="51">
        <f>IF(AP65="","",AP65)</f>
        <v>0</v>
      </c>
      <c r="F105" s="51" t="s">
        <v>6</v>
      </c>
      <c r="G105" s="51">
        <f>IF(AN65="","",AN65)</f>
        <v>5</v>
      </c>
      <c r="H105" s="30"/>
      <c r="I105" s="52"/>
      <c r="J105" s="53"/>
      <c r="K105" s="29"/>
      <c r="L105" s="51">
        <f>IF(AP73="","",AP73)</f>
        <v>1</v>
      </c>
      <c r="M105" s="51" t="s">
        <v>6</v>
      </c>
      <c r="N105" s="51">
        <f>IF(AN73="","",AN73)</f>
        <v>1</v>
      </c>
      <c r="O105" s="30"/>
      <c r="P105" s="52"/>
      <c r="Q105" s="138"/>
      <c r="R105" s="29"/>
      <c r="S105" s="51">
        <f>IF(AP81="","",AP81)</f>
        <v>0</v>
      </c>
      <c r="T105" s="51" t="s">
        <v>6</v>
      </c>
      <c r="U105" s="51">
        <f>IF(AN81="","",AN81)</f>
        <v>4</v>
      </c>
      <c r="V105" s="30"/>
      <c r="W105" s="138"/>
      <c r="X105" s="53"/>
      <c r="Y105" s="29"/>
      <c r="Z105" s="51">
        <f>IF(AP89="","",AP89)</f>
        <v>0</v>
      </c>
      <c r="AA105" s="51" t="s">
        <v>6</v>
      </c>
      <c r="AB105" s="51">
        <f>IF(AN89="","",AN89)</f>
        <v>6</v>
      </c>
      <c r="AC105" s="30"/>
      <c r="AD105" s="52"/>
      <c r="AE105" s="53"/>
      <c r="AF105" s="29"/>
      <c r="AG105" s="51">
        <f>IF(AP97="","",AP97)</f>
        <v>0</v>
      </c>
      <c r="AH105" s="51" t="s">
        <v>6</v>
      </c>
      <c r="AI105" s="51">
        <f>IF(AN97="","",AN97)</f>
        <v>3</v>
      </c>
      <c r="AJ105" s="30"/>
      <c r="AK105" s="52"/>
      <c r="AL105" s="112"/>
      <c r="AM105" s="72"/>
      <c r="AN105" s="72"/>
      <c r="AO105" s="72"/>
      <c r="AP105" s="72"/>
      <c r="AQ105" s="72"/>
      <c r="AR105" s="73"/>
      <c r="AS105" s="132"/>
      <c r="AT105" s="90"/>
      <c r="AU105" s="90"/>
      <c r="AV105" s="122"/>
      <c r="AW105" s="125"/>
      <c r="AX105" s="148"/>
      <c r="AY105" s="58"/>
      <c r="AZ105" s="58"/>
    </row>
    <row r="106" spans="1:52" ht="12" customHeight="1" x14ac:dyDescent="0.15">
      <c r="A106" s="58"/>
      <c r="B106" s="105"/>
      <c r="C106" s="31"/>
      <c r="D106" s="31"/>
      <c r="E106" s="31"/>
      <c r="F106" s="31"/>
      <c r="G106" s="31"/>
      <c r="H106" s="31"/>
      <c r="I106" s="32"/>
      <c r="J106" s="35"/>
      <c r="K106" s="31"/>
      <c r="L106" s="31"/>
      <c r="M106" s="31"/>
      <c r="N106" s="31"/>
      <c r="O106" s="31"/>
      <c r="P106" s="32"/>
      <c r="Q106" s="35"/>
      <c r="R106" s="31"/>
      <c r="S106" s="31"/>
      <c r="T106" s="31"/>
      <c r="U106" s="31"/>
      <c r="V106" s="31"/>
      <c r="W106" s="32"/>
      <c r="X106" s="35"/>
      <c r="Y106" s="31"/>
      <c r="Z106" s="31"/>
      <c r="AA106" s="31"/>
      <c r="AB106" s="31"/>
      <c r="AC106" s="31"/>
      <c r="AD106" s="32"/>
      <c r="AE106" s="35"/>
      <c r="AF106" s="31"/>
      <c r="AG106" s="31"/>
      <c r="AH106" s="31"/>
      <c r="AI106" s="31"/>
      <c r="AJ106" s="31"/>
      <c r="AK106" s="32"/>
      <c r="AL106" s="112"/>
      <c r="AM106" s="72"/>
      <c r="AN106" s="72"/>
      <c r="AO106" s="72"/>
      <c r="AP106" s="72"/>
      <c r="AQ106" s="72"/>
      <c r="AR106" s="73"/>
      <c r="AS106" s="132"/>
      <c r="AT106" s="90"/>
      <c r="AU106" s="90"/>
      <c r="AV106" s="122"/>
      <c r="AW106" s="125"/>
      <c r="AX106" s="148"/>
      <c r="AY106" s="58"/>
      <c r="AZ106" s="58"/>
    </row>
    <row r="107" spans="1:52" ht="1.5" customHeight="1" x14ac:dyDescent="0.15">
      <c r="A107" s="58"/>
      <c r="B107" s="105"/>
      <c r="C107" s="135" t="str">
        <f>IF(E108="","",SUM(E108,E109))</f>
        <v/>
      </c>
      <c r="D107" s="127"/>
      <c r="E107" s="129" t="str">
        <f>IF(E108="","",IF(C107=H107,"△",IF(C107&gt;H107,"○","●")))</f>
        <v/>
      </c>
      <c r="F107" s="129"/>
      <c r="G107" s="129"/>
      <c r="H107" s="127" t="str">
        <f>IF(G108="","",SUM(G108,G109))</f>
        <v/>
      </c>
      <c r="I107" s="128"/>
      <c r="J107" s="130" t="str">
        <f>IF(L108="","",SUM(L108,L109))</f>
        <v/>
      </c>
      <c r="K107" s="127"/>
      <c r="L107" s="129" t="str">
        <f>IF(L108="","",IF(J107=O107,"△",IF(J107&gt;O107,"○","●")))</f>
        <v/>
      </c>
      <c r="M107" s="129"/>
      <c r="N107" s="129"/>
      <c r="O107" s="127" t="str">
        <f>IF(N108="","",SUM(N108,N109))</f>
        <v/>
      </c>
      <c r="P107" s="128"/>
      <c r="Q107" s="130" t="str">
        <f>IF(S108="","",SUM(S108,S109))</f>
        <v/>
      </c>
      <c r="R107" s="127"/>
      <c r="S107" s="129" t="str">
        <f>IF(S108="","",IF(Q107=V107,"△",IF(Q107&gt;V107,"○","●")))</f>
        <v/>
      </c>
      <c r="T107" s="129"/>
      <c r="U107" s="129"/>
      <c r="V107" s="127" t="str">
        <f>IF(U108="","",SUM(U108,U109))</f>
        <v/>
      </c>
      <c r="W107" s="128"/>
      <c r="X107" s="130" t="str">
        <f>IF(Z108="","",SUM(Z108,Z109))</f>
        <v/>
      </c>
      <c r="Y107" s="127"/>
      <c r="Z107" s="129" t="str">
        <f>IF(Z108="","",IF(X107=AC107,"△",IF(X107&gt;AC107,"○","●")))</f>
        <v/>
      </c>
      <c r="AA107" s="129"/>
      <c r="AB107" s="129"/>
      <c r="AC107" s="127" t="str">
        <f>IF(AB108="","",SUM(AB108,AB109))</f>
        <v/>
      </c>
      <c r="AD107" s="128"/>
      <c r="AE107" s="130" t="str">
        <f>IF(AG108="","",SUM(AG108,AG109))</f>
        <v/>
      </c>
      <c r="AF107" s="127"/>
      <c r="AG107" s="129" t="str">
        <f>IF(AG108="","",IF(AE107=AJ107,"△",IF(AE107&gt;AJ107,"○","●")))</f>
        <v/>
      </c>
      <c r="AH107" s="129"/>
      <c r="AI107" s="129"/>
      <c r="AJ107" s="127" t="str">
        <f>IF(AI108="","",SUM(AI108,AI109))</f>
        <v/>
      </c>
      <c r="AK107" s="128"/>
      <c r="AL107" s="112"/>
      <c r="AM107" s="72"/>
      <c r="AN107" s="72"/>
      <c r="AO107" s="72"/>
      <c r="AP107" s="72"/>
      <c r="AQ107" s="72"/>
      <c r="AR107" s="73"/>
      <c r="AS107" s="132"/>
      <c r="AT107" s="90"/>
      <c r="AU107" s="90"/>
      <c r="AV107" s="122"/>
      <c r="AW107" s="125"/>
      <c r="AX107" s="148"/>
      <c r="AY107" s="58"/>
      <c r="AZ107" s="58"/>
    </row>
    <row r="108" spans="1:52" ht="12" hidden="1" customHeight="1" x14ac:dyDescent="0.15">
      <c r="A108" s="58"/>
      <c r="B108" s="105"/>
      <c r="C108" s="51"/>
      <c r="D108" s="55"/>
      <c r="E108" s="51" t="str">
        <f>IF(AP68="","",AP68)</f>
        <v/>
      </c>
      <c r="F108" s="51" t="s">
        <v>6</v>
      </c>
      <c r="G108" s="51" t="str">
        <f>IF(AN68="","",AN68)</f>
        <v/>
      </c>
      <c r="H108" s="54"/>
      <c r="I108" s="52"/>
      <c r="J108" s="53"/>
      <c r="K108" s="55"/>
      <c r="L108" s="51" t="str">
        <f>IF(AP76="","",AP76)</f>
        <v/>
      </c>
      <c r="M108" s="51" t="s">
        <v>6</v>
      </c>
      <c r="N108" s="51" t="str">
        <f>IF(AN76="","",AN76)</f>
        <v/>
      </c>
      <c r="O108" s="54"/>
      <c r="P108" s="52"/>
      <c r="Q108" s="53"/>
      <c r="R108" s="55"/>
      <c r="S108" s="51" t="str">
        <f>IF(AP84="","",AP84)</f>
        <v/>
      </c>
      <c r="T108" s="51" t="s">
        <v>6</v>
      </c>
      <c r="U108" s="51" t="str">
        <f>IF(AN84="","",AN84)</f>
        <v/>
      </c>
      <c r="V108" s="54"/>
      <c r="W108" s="52"/>
      <c r="X108" s="53"/>
      <c r="Y108" s="55"/>
      <c r="Z108" s="51" t="str">
        <f>IF(AP92="","",AP92)</f>
        <v/>
      </c>
      <c r="AA108" s="51" t="s">
        <v>6</v>
      </c>
      <c r="AB108" s="51" t="str">
        <f>IF(AN92="","",AN92)</f>
        <v/>
      </c>
      <c r="AC108" s="54"/>
      <c r="AD108" s="52"/>
      <c r="AE108" s="53"/>
      <c r="AF108" s="55"/>
      <c r="AG108" s="51" t="str">
        <f>IF(AP100="","",AP100)</f>
        <v/>
      </c>
      <c r="AH108" s="51" t="s">
        <v>6</v>
      </c>
      <c r="AI108" s="51" t="str">
        <f>IF(AN100="","",AN100)</f>
        <v/>
      </c>
      <c r="AJ108" s="54"/>
      <c r="AK108" s="52"/>
      <c r="AL108" s="112"/>
      <c r="AM108" s="72"/>
      <c r="AN108" s="72"/>
      <c r="AO108" s="72"/>
      <c r="AP108" s="72"/>
      <c r="AQ108" s="72"/>
      <c r="AR108" s="73"/>
      <c r="AS108" s="132"/>
      <c r="AT108" s="90"/>
      <c r="AU108" s="90"/>
      <c r="AV108" s="122"/>
      <c r="AW108" s="125"/>
      <c r="AX108" s="148"/>
      <c r="AY108" s="58"/>
      <c r="AZ108" s="58"/>
    </row>
    <row r="109" spans="1:52" ht="12" hidden="1" customHeight="1" x14ac:dyDescent="0.15">
      <c r="A109" s="58"/>
      <c r="B109" s="105"/>
      <c r="C109" s="51"/>
      <c r="D109" s="29"/>
      <c r="E109" s="51" t="str">
        <f>IF(AP69="","",AP69)</f>
        <v/>
      </c>
      <c r="F109" s="51" t="s">
        <v>6</v>
      </c>
      <c r="G109" s="51" t="str">
        <f>IF(AN69="","",AN69)</f>
        <v/>
      </c>
      <c r="H109" s="30"/>
      <c r="I109" s="52"/>
      <c r="J109" s="53"/>
      <c r="K109" s="29"/>
      <c r="L109" s="51" t="str">
        <f>IF(AP77="","",AP77)</f>
        <v/>
      </c>
      <c r="M109" s="51" t="s">
        <v>6</v>
      </c>
      <c r="N109" s="51" t="str">
        <f>IF(AN77="","",AN77)</f>
        <v/>
      </c>
      <c r="O109" s="30"/>
      <c r="P109" s="52"/>
      <c r="Q109" s="53"/>
      <c r="R109" s="29"/>
      <c r="S109" s="51" t="str">
        <f>IF(AP85="","",AP85)</f>
        <v/>
      </c>
      <c r="T109" s="51" t="s">
        <v>6</v>
      </c>
      <c r="U109" s="51" t="str">
        <f>IF(AN85="","",AN85)</f>
        <v/>
      </c>
      <c r="V109" s="30"/>
      <c r="W109" s="52"/>
      <c r="X109" s="53"/>
      <c r="Y109" s="29"/>
      <c r="Z109" s="51" t="str">
        <f>IF(AP93="","",AP93)</f>
        <v/>
      </c>
      <c r="AA109" s="51" t="s">
        <v>6</v>
      </c>
      <c r="AB109" s="51" t="str">
        <f>IF(AN93="","",AN93)</f>
        <v/>
      </c>
      <c r="AC109" s="30"/>
      <c r="AD109" s="52"/>
      <c r="AE109" s="53"/>
      <c r="AF109" s="29"/>
      <c r="AG109" s="51" t="str">
        <f>IF(AP101="","",AP101)</f>
        <v/>
      </c>
      <c r="AH109" s="51" t="s">
        <v>6</v>
      </c>
      <c r="AI109" s="51" t="str">
        <f>IF(AN101="","",AN101)</f>
        <v/>
      </c>
      <c r="AJ109" s="30"/>
      <c r="AK109" s="52"/>
      <c r="AL109" s="112"/>
      <c r="AM109" s="72"/>
      <c r="AN109" s="72"/>
      <c r="AO109" s="72"/>
      <c r="AP109" s="72"/>
      <c r="AQ109" s="72"/>
      <c r="AR109" s="73"/>
      <c r="AS109" s="132"/>
      <c r="AT109" s="90"/>
      <c r="AU109" s="90"/>
      <c r="AV109" s="122"/>
      <c r="AW109" s="125"/>
      <c r="AX109" s="148"/>
      <c r="AY109" s="58"/>
      <c r="AZ109" s="58"/>
    </row>
    <row r="110" spans="1:52" s="37" customFormat="1" ht="12" hidden="1" customHeight="1" x14ac:dyDescent="0.15">
      <c r="A110" s="58"/>
      <c r="B110" s="70"/>
      <c r="C110" s="33"/>
      <c r="D110" s="33"/>
      <c r="E110" s="33"/>
      <c r="F110" s="33"/>
      <c r="G110" s="33"/>
      <c r="H110" s="33"/>
      <c r="I110" s="30"/>
      <c r="J110" s="29"/>
      <c r="K110" s="33"/>
      <c r="L110" s="33"/>
      <c r="M110" s="33"/>
      <c r="N110" s="33"/>
      <c r="O110" s="33"/>
      <c r="P110" s="30"/>
      <c r="Q110" s="29"/>
      <c r="R110" s="33"/>
      <c r="S110" s="33"/>
      <c r="T110" s="33"/>
      <c r="U110" s="33"/>
      <c r="V110" s="33"/>
      <c r="W110" s="30"/>
      <c r="X110" s="29"/>
      <c r="Y110" s="33"/>
      <c r="Z110" s="33"/>
      <c r="AA110" s="33"/>
      <c r="AB110" s="33"/>
      <c r="AC110" s="33"/>
      <c r="AD110" s="30"/>
      <c r="AE110" s="29"/>
      <c r="AF110" s="33"/>
      <c r="AG110" s="33"/>
      <c r="AH110" s="33"/>
      <c r="AI110" s="33"/>
      <c r="AJ110" s="33"/>
      <c r="AK110" s="30"/>
      <c r="AL110" s="113"/>
      <c r="AM110" s="74"/>
      <c r="AN110" s="74"/>
      <c r="AO110" s="74"/>
      <c r="AP110" s="74"/>
      <c r="AQ110" s="74"/>
      <c r="AR110" s="75"/>
      <c r="AS110" s="133"/>
      <c r="AT110" s="115"/>
      <c r="AU110" s="115"/>
      <c r="AV110" s="123"/>
      <c r="AW110" s="126"/>
      <c r="AX110" s="148"/>
      <c r="AY110" s="36"/>
      <c r="AZ110" s="58"/>
    </row>
    <row r="111" spans="1:52" ht="1.5" customHeight="1" x14ac:dyDescent="0.15">
      <c r="A111" s="58"/>
      <c r="B111" s="105"/>
      <c r="C111" s="116" t="e">
        <f>IF(E112="","",SUM(E112,E113))</f>
        <v>#REF!</v>
      </c>
      <c r="D111" s="116"/>
      <c r="E111" s="117" t="e">
        <f>IF(E112="","",IF(C111=H111,"△",IF(C111&gt;H111,"○","●")))</f>
        <v>#REF!</v>
      </c>
      <c r="F111" s="117"/>
      <c r="G111" s="117"/>
      <c r="H111" s="116" t="e">
        <f>IF(G112="","",SUM(G112,G113))</f>
        <v>#REF!</v>
      </c>
      <c r="I111" s="118"/>
      <c r="J111" s="116" t="e">
        <f>IF(L112="","",SUM(L112,L113))</f>
        <v>#REF!</v>
      </c>
      <c r="K111" s="116"/>
      <c r="L111" s="117" t="e">
        <f>IF(L112="","",IF(J111=O111,"△",IF(J111&gt;O111,"○","●")))</f>
        <v>#REF!</v>
      </c>
      <c r="M111" s="117"/>
      <c r="N111" s="117"/>
      <c r="O111" s="116" t="e">
        <f>IF(N112="","",SUM(N112,N113))</f>
        <v>#REF!</v>
      </c>
      <c r="P111" s="118"/>
      <c r="Q111" s="116" t="e">
        <f>IF(S112="","",SUM(S112,S113))</f>
        <v>#REF!</v>
      </c>
      <c r="R111" s="116"/>
      <c r="S111" s="117" t="e">
        <f>IF(S112="","",IF(Q111=V111,"△",IF(Q111&gt;V111,"○","●")))</f>
        <v>#REF!</v>
      </c>
      <c r="T111" s="117"/>
      <c r="U111" s="117"/>
      <c r="V111" s="116" t="e">
        <f>IF(U112="","",SUM(U112,U113))</f>
        <v>#REF!</v>
      </c>
      <c r="W111" s="118"/>
      <c r="X111" s="120" t="e">
        <f>IF(Z112="","",SUM(Z112,Z113))</f>
        <v>#REF!</v>
      </c>
      <c r="Y111" s="116"/>
      <c r="Z111" s="117" t="e">
        <f>IF(Z112="","",IF(X111=AC111,"△",IF(X111&gt;AC111,"○","●")))</f>
        <v>#REF!</v>
      </c>
      <c r="AA111" s="117"/>
      <c r="AB111" s="117"/>
      <c r="AC111" s="116" t="e">
        <f>IF(AB112="","",SUM(AB112,AB113))</f>
        <v>#REF!</v>
      </c>
      <c r="AD111" s="118"/>
      <c r="AE111" s="120" t="e">
        <f>IF(AG112="","",SUM(AG112,AG113))</f>
        <v>#REF!</v>
      </c>
      <c r="AF111" s="116"/>
      <c r="AG111" s="117" t="e">
        <f>IF(AG112="","",IF(AE111=AJ111,"△",IF(AE111&gt;AJ111,"○","●")))</f>
        <v>#REF!</v>
      </c>
      <c r="AH111" s="117"/>
      <c r="AI111" s="117"/>
      <c r="AJ111" s="116" t="e">
        <f>IF(AI112="","",SUM(AI112,AI113))</f>
        <v>#REF!</v>
      </c>
      <c r="AK111" s="118"/>
      <c r="AL111" s="119" t="e">
        <f>IF(AN112="","",SUM(AN112,AN113))</f>
        <v>#REF!</v>
      </c>
      <c r="AM111" s="106"/>
      <c r="AN111" s="107" t="e">
        <f>IF(AN112="","",IF(AL111=AQ111,"△",IF(AL111&gt;AQ111,"○","●")))</f>
        <v>#REF!</v>
      </c>
      <c r="AO111" s="107"/>
      <c r="AP111" s="107"/>
      <c r="AQ111" s="106" t="e">
        <f>IF(AP112="","",SUM(AP112,AP113))</f>
        <v>#REF!</v>
      </c>
      <c r="AR111" s="108"/>
      <c r="AS111" s="103"/>
      <c r="AT111" s="88"/>
      <c r="AU111" s="90"/>
      <c r="AV111" s="92"/>
      <c r="AW111" s="94"/>
      <c r="AX111" s="136"/>
      <c r="AY111" s="58"/>
      <c r="AZ111" s="58"/>
    </row>
    <row r="112" spans="1:52" ht="12" hidden="1" customHeight="1" x14ac:dyDescent="0.15">
      <c r="A112" s="58"/>
      <c r="B112" s="105"/>
      <c r="C112" s="51"/>
      <c r="D112" s="55"/>
      <c r="E112" s="51" t="e">
        <f>IF(#REF!="","",#REF!)</f>
        <v>#REF!</v>
      </c>
      <c r="F112" s="51" t="s">
        <v>6</v>
      </c>
      <c r="G112" s="51" t="e">
        <f>IF(#REF!="","",#REF!)</f>
        <v>#REF!</v>
      </c>
      <c r="H112" s="54"/>
      <c r="I112" s="52"/>
      <c r="J112" s="51"/>
      <c r="K112" s="55"/>
      <c r="L112" s="51" t="e">
        <f>IF(#REF!="","",#REF!)</f>
        <v>#REF!</v>
      </c>
      <c r="M112" s="51" t="s">
        <v>6</v>
      </c>
      <c r="N112" s="51" t="e">
        <f>IF(#REF!="","",#REF!)</f>
        <v>#REF!</v>
      </c>
      <c r="O112" s="54"/>
      <c r="P112" s="52"/>
      <c r="Q112" s="51"/>
      <c r="R112" s="55"/>
      <c r="S112" s="51" t="e">
        <f>IF(#REF!="","",#REF!)</f>
        <v>#REF!</v>
      </c>
      <c r="T112" s="51" t="s">
        <v>6</v>
      </c>
      <c r="U112" s="51" t="e">
        <f>IF(#REF!="","",#REF!)</f>
        <v>#REF!</v>
      </c>
      <c r="V112" s="54"/>
      <c r="W112" s="52"/>
      <c r="X112" s="53"/>
      <c r="Y112" s="55"/>
      <c r="Z112" s="51" t="e">
        <f>IF(#REF!="","",#REF!)</f>
        <v>#REF!</v>
      </c>
      <c r="AA112" s="51" t="s">
        <v>6</v>
      </c>
      <c r="AB112" s="51" t="e">
        <f>IF(#REF!="","",#REF!)</f>
        <v>#REF!</v>
      </c>
      <c r="AC112" s="54"/>
      <c r="AD112" s="52"/>
      <c r="AE112" s="53"/>
      <c r="AF112" s="55"/>
      <c r="AG112" s="51" t="e">
        <f>IF(#REF!="","",#REF!)</f>
        <v>#REF!</v>
      </c>
      <c r="AH112" s="51" t="s">
        <v>6</v>
      </c>
      <c r="AI112" s="51" t="e">
        <f>IF(#REF!="","",#REF!)</f>
        <v>#REF!</v>
      </c>
      <c r="AJ112" s="54"/>
      <c r="AK112" s="52"/>
      <c r="AL112" s="53"/>
      <c r="AM112" s="55"/>
      <c r="AN112" s="51" t="e">
        <f>IF(#REF!="","",#REF!)</f>
        <v>#REF!</v>
      </c>
      <c r="AO112" s="51" t="s">
        <v>6</v>
      </c>
      <c r="AP112" s="51" t="e">
        <f>IF(#REF!="","",#REF!)</f>
        <v>#REF!</v>
      </c>
      <c r="AQ112" s="54"/>
      <c r="AR112" s="52"/>
      <c r="AS112" s="103"/>
      <c r="AT112" s="88"/>
      <c r="AU112" s="90"/>
      <c r="AV112" s="92"/>
      <c r="AW112" s="94"/>
      <c r="AX112" s="136"/>
      <c r="AY112" s="58"/>
      <c r="AZ112" s="58"/>
    </row>
    <row r="113" spans="1:52" ht="12" hidden="1" customHeight="1" x14ac:dyDescent="0.15">
      <c r="A113" s="58"/>
      <c r="B113" s="105"/>
      <c r="C113" s="51"/>
      <c r="D113" s="29"/>
      <c r="E113" s="51" t="e">
        <f>IF(#REF!="","",#REF!)</f>
        <v>#REF!</v>
      </c>
      <c r="F113" s="51" t="s">
        <v>6</v>
      </c>
      <c r="G113" s="51" t="e">
        <f>IF(#REF!="","",#REF!)</f>
        <v>#REF!</v>
      </c>
      <c r="H113" s="30"/>
      <c r="I113" s="52"/>
      <c r="J113" s="51"/>
      <c r="K113" s="29"/>
      <c r="L113" s="51" t="e">
        <f>IF(#REF!="","",#REF!)</f>
        <v>#REF!</v>
      </c>
      <c r="M113" s="51" t="s">
        <v>6</v>
      </c>
      <c r="N113" s="51" t="e">
        <f>IF(#REF!="","",#REF!)</f>
        <v>#REF!</v>
      </c>
      <c r="O113" s="30"/>
      <c r="P113" s="52"/>
      <c r="Q113" s="51"/>
      <c r="R113" s="29"/>
      <c r="S113" s="51" t="e">
        <f>IF(#REF!="","",#REF!)</f>
        <v>#REF!</v>
      </c>
      <c r="T113" s="51" t="s">
        <v>6</v>
      </c>
      <c r="U113" s="51" t="e">
        <f>IF(#REF!="","",#REF!)</f>
        <v>#REF!</v>
      </c>
      <c r="V113" s="30"/>
      <c r="W113" s="52"/>
      <c r="X113" s="53"/>
      <c r="Y113" s="29"/>
      <c r="Z113" s="51" t="e">
        <f>IF(#REF!="","",#REF!)</f>
        <v>#REF!</v>
      </c>
      <c r="AA113" s="51" t="s">
        <v>6</v>
      </c>
      <c r="AB113" s="51" t="e">
        <f>IF(#REF!="","",#REF!)</f>
        <v>#REF!</v>
      </c>
      <c r="AC113" s="30"/>
      <c r="AD113" s="52"/>
      <c r="AE113" s="53"/>
      <c r="AF113" s="29"/>
      <c r="AG113" s="51" t="e">
        <f>IF(#REF!="","",#REF!)</f>
        <v>#REF!</v>
      </c>
      <c r="AH113" s="51" t="s">
        <v>6</v>
      </c>
      <c r="AI113" s="51" t="e">
        <f>IF(#REF!="","",#REF!)</f>
        <v>#REF!</v>
      </c>
      <c r="AJ113" s="30"/>
      <c r="AK113" s="52"/>
      <c r="AL113" s="53"/>
      <c r="AM113" s="29"/>
      <c r="AN113" s="51" t="e">
        <f>IF(#REF!="","",#REF!)</f>
        <v>#REF!</v>
      </c>
      <c r="AO113" s="51" t="s">
        <v>6</v>
      </c>
      <c r="AP113" s="51" t="e">
        <f>IF(#REF!="","",#REF!)</f>
        <v>#REF!</v>
      </c>
      <c r="AQ113" s="30"/>
      <c r="AR113" s="52"/>
      <c r="AS113" s="103"/>
      <c r="AT113" s="88"/>
      <c r="AU113" s="90"/>
      <c r="AV113" s="92"/>
      <c r="AW113" s="94"/>
      <c r="AX113" s="136"/>
      <c r="AY113" s="58"/>
      <c r="AZ113" s="58"/>
    </row>
    <row r="114" spans="1:52" ht="12" hidden="1" customHeight="1" x14ac:dyDescent="0.15">
      <c r="A114" s="58"/>
      <c r="B114" s="70"/>
      <c r="C114" s="33"/>
      <c r="D114" s="33"/>
      <c r="E114" s="33"/>
      <c r="F114" s="33"/>
      <c r="G114" s="33"/>
      <c r="H114" s="33"/>
      <c r="I114" s="30"/>
      <c r="J114" s="33"/>
      <c r="K114" s="33"/>
      <c r="L114" s="33"/>
      <c r="M114" s="33"/>
      <c r="N114" s="33"/>
      <c r="O114" s="33"/>
      <c r="P114" s="30"/>
      <c r="Q114" s="33"/>
      <c r="R114" s="33"/>
      <c r="S114" s="33"/>
      <c r="T114" s="33"/>
      <c r="U114" s="33"/>
      <c r="V114" s="33"/>
      <c r="W114" s="30"/>
      <c r="X114" s="29"/>
      <c r="Y114" s="33"/>
      <c r="Z114" s="33"/>
      <c r="AA114" s="33"/>
      <c r="AB114" s="33"/>
      <c r="AC114" s="33"/>
      <c r="AD114" s="30"/>
      <c r="AE114" s="29"/>
      <c r="AF114" s="33"/>
      <c r="AG114" s="33"/>
      <c r="AH114" s="33"/>
      <c r="AI114" s="33"/>
      <c r="AJ114" s="33"/>
      <c r="AK114" s="30"/>
      <c r="AL114" s="29"/>
      <c r="AM114" s="33"/>
      <c r="AN114" s="33"/>
      <c r="AO114" s="33"/>
      <c r="AP114" s="33"/>
      <c r="AQ114" s="33"/>
      <c r="AR114" s="30"/>
      <c r="AS114" s="103"/>
      <c r="AT114" s="88"/>
      <c r="AU114" s="115"/>
      <c r="AV114" s="92"/>
      <c r="AW114" s="94"/>
      <c r="AX114" s="137"/>
      <c r="AY114" s="58"/>
      <c r="AZ114" s="58"/>
    </row>
    <row r="115" spans="1:52" ht="0.75" customHeight="1" x14ac:dyDescent="0.15">
      <c r="A115" s="58"/>
      <c r="B115" s="105"/>
      <c r="C115" s="145" t="e">
        <f>IF(E116="","",SUM(E116,E117))</f>
        <v>#REF!</v>
      </c>
      <c r="D115" s="116"/>
      <c r="E115" s="117" t="e">
        <f>IF(E116="","",IF(C115=H115,"△",IF(C115&gt;H115,"○","●")))</f>
        <v>#REF!</v>
      </c>
      <c r="F115" s="117"/>
      <c r="G115" s="117"/>
      <c r="H115" s="116" t="e">
        <f>IF(G116="","",SUM(G116,G117))</f>
        <v>#REF!</v>
      </c>
      <c r="I115" s="118"/>
      <c r="J115" s="116" t="e">
        <f>IF(L116="","",SUM(L116,L117))</f>
        <v>#REF!</v>
      </c>
      <c r="K115" s="116"/>
      <c r="L115" s="117" t="e">
        <f>IF(L116="","",IF(J115=O115,"△",IF(J115&gt;O115,"○","●")))</f>
        <v>#REF!</v>
      </c>
      <c r="M115" s="117"/>
      <c r="N115" s="117"/>
      <c r="O115" s="116" t="e">
        <f>IF(N116="","",SUM(N116,N117))</f>
        <v>#REF!</v>
      </c>
      <c r="P115" s="118"/>
      <c r="Q115" s="116" t="e">
        <f>IF(S116="","",SUM(S116,S117))</f>
        <v>#REF!</v>
      </c>
      <c r="R115" s="116"/>
      <c r="S115" s="117" t="e">
        <f>IF(S116="","",IF(Q115=V115,"△",IF(Q115&gt;V115,"○","●")))</f>
        <v>#REF!</v>
      </c>
      <c r="T115" s="117"/>
      <c r="U115" s="117"/>
      <c r="V115" s="116" t="e">
        <f>IF(U116="","",SUM(U116,U117))</f>
        <v>#REF!</v>
      </c>
      <c r="W115" s="118"/>
      <c r="X115" s="120" t="e">
        <f>IF(Z116="","",SUM(Z116,Z117))</f>
        <v>#REF!</v>
      </c>
      <c r="Y115" s="116"/>
      <c r="Z115" s="117" t="e">
        <f>IF(Z116="","",IF(X115=AC115,"△",IF(X115&gt;AC115,"○","●")))</f>
        <v>#REF!</v>
      </c>
      <c r="AA115" s="117"/>
      <c r="AB115" s="117"/>
      <c r="AC115" s="116" t="e">
        <f>IF(AB116="","",SUM(AB116,AB117))</f>
        <v>#REF!</v>
      </c>
      <c r="AD115" s="118"/>
      <c r="AE115" s="120" t="e">
        <f>IF(AG116="","",SUM(AG116,AG117))</f>
        <v>#REF!</v>
      </c>
      <c r="AF115" s="116"/>
      <c r="AG115" s="117" t="e">
        <f>IF(AG116="","",IF(AE115=AJ115,"△",IF(AE115&gt;AJ115,"○","●")))</f>
        <v>#REF!</v>
      </c>
      <c r="AH115" s="117"/>
      <c r="AI115" s="117"/>
      <c r="AJ115" s="116" t="e">
        <f>IF(AI116="","",SUM(AI116,AI117))</f>
        <v>#REF!</v>
      </c>
      <c r="AK115" s="118"/>
      <c r="AL115" s="119" t="e">
        <f>IF(AN116="","",SUM(AN116,AN117))</f>
        <v>#REF!</v>
      </c>
      <c r="AM115" s="106"/>
      <c r="AN115" s="107" t="e">
        <f>IF(AN116="","",IF(AL115=AQ115,"△",IF(AL115&gt;AQ115,"○","●")))</f>
        <v>#REF!</v>
      </c>
      <c r="AO115" s="107"/>
      <c r="AP115" s="107"/>
      <c r="AQ115" s="106" t="e">
        <f>IF(AP116="","",SUM(AP116,AP117))</f>
        <v>#REF!</v>
      </c>
      <c r="AR115" s="108"/>
      <c r="AS115" s="103"/>
      <c r="AT115" s="88"/>
      <c r="AU115" s="90"/>
      <c r="AV115" s="92"/>
      <c r="AW115" s="94"/>
      <c r="AX115" s="136"/>
      <c r="AY115" s="58"/>
      <c r="AZ115" s="58"/>
    </row>
    <row r="116" spans="1:52" ht="12" hidden="1" customHeight="1" x14ac:dyDescent="0.15">
      <c r="A116" s="58"/>
      <c r="B116" s="105"/>
      <c r="C116" s="50"/>
      <c r="D116" s="55"/>
      <c r="E116" s="51" t="e">
        <f>IF(#REF!="","",#REF!)</f>
        <v>#REF!</v>
      </c>
      <c r="F116" s="51" t="s">
        <v>6</v>
      </c>
      <c r="G116" s="51" t="e">
        <f>IF(#REF!="","",#REF!)</f>
        <v>#REF!</v>
      </c>
      <c r="H116" s="54"/>
      <c r="I116" s="52"/>
      <c r="J116" s="51"/>
      <c r="K116" s="55"/>
      <c r="L116" s="51" t="e">
        <f>IF(#REF!="","",#REF!)</f>
        <v>#REF!</v>
      </c>
      <c r="M116" s="51" t="s">
        <v>6</v>
      </c>
      <c r="N116" s="51" t="e">
        <f>IF(#REF!="","",#REF!)</f>
        <v>#REF!</v>
      </c>
      <c r="O116" s="54"/>
      <c r="P116" s="52"/>
      <c r="Q116" s="51"/>
      <c r="R116" s="55"/>
      <c r="S116" s="51" t="e">
        <f>IF(#REF!="","",#REF!)</f>
        <v>#REF!</v>
      </c>
      <c r="T116" s="51" t="s">
        <v>6</v>
      </c>
      <c r="U116" s="51" t="e">
        <f>IF(#REF!="","",#REF!)</f>
        <v>#REF!</v>
      </c>
      <c r="V116" s="54"/>
      <c r="W116" s="52"/>
      <c r="X116" s="53"/>
      <c r="Y116" s="55"/>
      <c r="Z116" s="51" t="e">
        <f>IF(#REF!="","",#REF!)</f>
        <v>#REF!</v>
      </c>
      <c r="AA116" s="51" t="s">
        <v>6</v>
      </c>
      <c r="AB116" s="51" t="e">
        <f>IF(#REF!="","",#REF!)</f>
        <v>#REF!</v>
      </c>
      <c r="AC116" s="54"/>
      <c r="AD116" s="52"/>
      <c r="AE116" s="53"/>
      <c r="AF116" s="55"/>
      <c r="AG116" s="51" t="e">
        <f>IF(#REF!="","",#REF!)</f>
        <v>#REF!</v>
      </c>
      <c r="AH116" s="51" t="s">
        <v>6</v>
      </c>
      <c r="AI116" s="51" t="e">
        <f>IF(#REF!="","",#REF!)</f>
        <v>#REF!</v>
      </c>
      <c r="AJ116" s="54"/>
      <c r="AK116" s="52"/>
      <c r="AL116" s="53"/>
      <c r="AM116" s="55"/>
      <c r="AN116" s="51" t="e">
        <f>IF(#REF!="","",#REF!)</f>
        <v>#REF!</v>
      </c>
      <c r="AO116" s="51" t="s">
        <v>6</v>
      </c>
      <c r="AP116" s="51" t="e">
        <f>IF(#REF!="","",#REF!)</f>
        <v>#REF!</v>
      </c>
      <c r="AQ116" s="54"/>
      <c r="AR116" s="52"/>
      <c r="AS116" s="103"/>
      <c r="AT116" s="88"/>
      <c r="AU116" s="90"/>
      <c r="AV116" s="92"/>
      <c r="AW116" s="94"/>
      <c r="AX116" s="136"/>
      <c r="AY116" s="58"/>
      <c r="AZ116" s="58"/>
    </row>
    <row r="117" spans="1:52" ht="12" hidden="1" customHeight="1" x14ac:dyDescent="0.15">
      <c r="A117" s="58"/>
      <c r="B117" s="105"/>
      <c r="C117" s="50"/>
      <c r="D117" s="29"/>
      <c r="E117" s="51" t="e">
        <f>IF(#REF!="","",#REF!)</f>
        <v>#REF!</v>
      </c>
      <c r="F117" s="51" t="s">
        <v>6</v>
      </c>
      <c r="G117" s="51" t="e">
        <f>IF(#REF!="","",#REF!)</f>
        <v>#REF!</v>
      </c>
      <c r="H117" s="30"/>
      <c r="I117" s="52"/>
      <c r="J117" s="51"/>
      <c r="K117" s="29"/>
      <c r="L117" s="51" t="e">
        <f>IF(#REF!="","",#REF!)</f>
        <v>#REF!</v>
      </c>
      <c r="M117" s="51" t="s">
        <v>6</v>
      </c>
      <c r="N117" s="51" t="e">
        <f>IF(#REF!="","",#REF!)</f>
        <v>#REF!</v>
      </c>
      <c r="O117" s="30"/>
      <c r="P117" s="52"/>
      <c r="Q117" s="51"/>
      <c r="R117" s="29"/>
      <c r="S117" s="51" t="e">
        <f>IF(#REF!="","",#REF!)</f>
        <v>#REF!</v>
      </c>
      <c r="T117" s="51" t="s">
        <v>6</v>
      </c>
      <c r="U117" s="51" t="e">
        <f>IF(#REF!="","",#REF!)</f>
        <v>#REF!</v>
      </c>
      <c r="V117" s="30"/>
      <c r="W117" s="52"/>
      <c r="X117" s="53"/>
      <c r="Y117" s="29"/>
      <c r="Z117" s="51" t="e">
        <f>IF(#REF!="","",#REF!)</f>
        <v>#REF!</v>
      </c>
      <c r="AA117" s="51" t="s">
        <v>6</v>
      </c>
      <c r="AB117" s="51" t="e">
        <f>IF(#REF!="","",#REF!)</f>
        <v>#REF!</v>
      </c>
      <c r="AC117" s="30"/>
      <c r="AD117" s="52"/>
      <c r="AE117" s="53"/>
      <c r="AF117" s="29"/>
      <c r="AG117" s="51" t="e">
        <f>IF(#REF!="","",#REF!)</f>
        <v>#REF!</v>
      </c>
      <c r="AH117" s="51" t="s">
        <v>6</v>
      </c>
      <c r="AI117" s="51" t="e">
        <f>IF(#REF!="","",#REF!)</f>
        <v>#REF!</v>
      </c>
      <c r="AJ117" s="30"/>
      <c r="AK117" s="52"/>
      <c r="AL117" s="53"/>
      <c r="AM117" s="29"/>
      <c r="AN117" s="51" t="e">
        <f>IF(#REF!="","",#REF!)</f>
        <v>#REF!</v>
      </c>
      <c r="AO117" s="51" t="s">
        <v>6</v>
      </c>
      <c r="AP117" s="51" t="e">
        <f>IF(#REF!="","",#REF!)</f>
        <v>#REF!</v>
      </c>
      <c r="AQ117" s="30"/>
      <c r="AR117" s="52"/>
      <c r="AS117" s="103"/>
      <c r="AT117" s="88"/>
      <c r="AU117" s="90"/>
      <c r="AV117" s="92"/>
      <c r="AW117" s="94"/>
      <c r="AX117" s="136"/>
      <c r="AY117" s="58"/>
      <c r="AZ117" s="58"/>
    </row>
    <row r="118" spans="1:52" ht="12" hidden="1" customHeight="1" x14ac:dyDescent="0.2">
      <c r="A118" s="58"/>
      <c r="B118" s="139"/>
      <c r="C118" s="39"/>
      <c r="D118" s="40"/>
      <c r="E118" s="40"/>
      <c r="F118" s="40"/>
      <c r="G118" s="40"/>
      <c r="H118" s="40"/>
      <c r="I118" s="41"/>
      <c r="J118" s="40"/>
      <c r="K118" s="40"/>
      <c r="L118" s="40"/>
      <c r="M118" s="40"/>
      <c r="N118" s="40"/>
      <c r="O118" s="40"/>
      <c r="P118" s="41"/>
      <c r="Q118" s="40"/>
      <c r="R118" s="40"/>
      <c r="S118" s="40"/>
      <c r="T118" s="40"/>
      <c r="U118" s="40"/>
      <c r="V118" s="40"/>
      <c r="W118" s="41"/>
      <c r="X118" s="42"/>
      <c r="Y118" s="40"/>
      <c r="Z118" s="40"/>
      <c r="AA118" s="40"/>
      <c r="AB118" s="40"/>
      <c r="AC118" s="40"/>
      <c r="AD118" s="41"/>
      <c r="AE118" s="42"/>
      <c r="AF118" s="40"/>
      <c r="AG118" s="40"/>
      <c r="AH118" s="40"/>
      <c r="AI118" s="40"/>
      <c r="AJ118" s="40"/>
      <c r="AK118" s="41"/>
      <c r="AL118" s="42"/>
      <c r="AM118" s="40"/>
      <c r="AN118" s="40"/>
      <c r="AO118" s="40"/>
      <c r="AP118" s="40"/>
      <c r="AQ118" s="40"/>
      <c r="AR118" s="41"/>
      <c r="AS118" s="146"/>
      <c r="AT118" s="140"/>
      <c r="AU118" s="141"/>
      <c r="AV118" s="142"/>
      <c r="AW118" s="143"/>
      <c r="AX118" s="144"/>
      <c r="AY118" s="58"/>
      <c r="AZ118" s="58"/>
    </row>
    <row r="119" spans="1:52" ht="1.5" customHeight="1" thickBot="1" x14ac:dyDescent="0.2">
      <c r="A119" s="58"/>
      <c r="B119" s="43"/>
      <c r="C119" s="43"/>
      <c r="D119" s="43"/>
      <c r="E119" s="43"/>
      <c r="F119" s="43"/>
      <c r="G119" s="43"/>
      <c r="H119" s="43"/>
      <c r="I119" s="43"/>
      <c r="J119" s="44"/>
      <c r="K119" s="43"/>
      <c r="L119" s="43"/>
      <c r="M119" s="43"/>
      <c r="N119" s="43"/>
      <c r="O119" s="43"/>
      <c r="P119" s="44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5"/>
      <c r="AT119" s="43"/>
      <c r="AU119" s="43"/>
      <c r="AV119" s="43"/>
      <c r="AW119" s="43"/>
      <c r="AX119" s="43"/>
      <c r="AY119" s="58"/>
      <c r="AZ119" s="58"/>
    </row>
    <row r="120" spans="1:52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7"/>
      <c r="K120" s="58"/>
      <c r="L120" s="58"/>
      <c r="M120" s="58"/>
      <c r="N120" s="58"/>
      <c r="O120" s="58"/>
      <c r="P120" s="57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12"/>
      <c r="AT120" s="58">
        <f>SUM(AT63:AT118)</f>
        <v>90</v>
      </c>
      <c r="AU120" s="58">
        <f>SUM(AU63:AU118)</f>
        <v>90</v>
      </c>
      <c r="AV120" s="58">
        <f>SUM(AV63:AV118)</f>
        <v>0</v>
      </c>
      <c r="AW120" s="58"/>
      <c r="AX120" s="58"/>
      <c r="AY120" s="58"/>
      <c r="AZ120" s="58"/>
    </row>
    <row r="121" spans="1:52" x14ac:dyDescent="0.15">
      <c r="A121" s="1"/>
      <c r="B121" s="46"/>
      <c r="C121" s="46"/>
      <c r="D121" s="46"/>
      <c r="E121" s="46"/>
      <c r="F121" s="46"/>
      <c r="G121" s="46"/>
      <c r="H121" s="46"/>
      <c r="I121" s="46"/>
      <c r="J121" s="47"/>
      <c r="K121" s="46"/>
      <c r="L121" s="46"/>
      <c r="M121" s="46"/>
      <c r="N121" s="46"/>
      <c r="O121" s="46"/>
      <c r="P121" s="47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12"/>
      <c r="AT121" s="1"/>
      <c r="AU121" s="1"/>
      <c r="AV121" s="1"/>
      <c r="AW121" s="1"/>
      <c r="AX121" s="1"/>
      <c r="AY121" s="1"/>
      <c r="AZ121" s="1"/>
    </row>
    <row r="122" spans="1:52" x14ac:dyDescent="0.15">
      <c r="A122" s="1"/>
      <c r="B122" s="46"/>
      <c r="C122" s="46"/>
      <c r="D122" s="46"/>
      <c r="E122" s="46"/>
      <c r="F122" s="46"/>
      <c r="G122" s="46"/>
      <c r="H122" s="46"/>
      <c r="I122" s="46"/>
      <c r="J122" s="47"/>
      <c r="K122" s="46"/>
      <c r="L122" s="48"/>
      <c r="M122" s="46"/>
      <c r="N122" s="46"/>
      <c r="O122" s="46"/>
      <c r="P122" s="47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12"/>
      <c r="AT122" s="1"/>
      <c r="AU122" s="1"/>
      <c r="AV122" s="1"/>
      <c r="AW122" s="1"/>
      <c r="AX122" s="1"/>
      <c r="AY122" s="1"/>
      <c r="AZ122" s="1"/>
    </row>
    <row r="123" spans="1:52" ht="14.25" customHeight="1" x14ac:dyDescent="0.15">
      <c r="A123" s="1"/>
      <c r="B123" s="46"/>
      <c r="C123" s="46"/>
      <c r="D123" s="46"/>
      <c r="E123" s="46"/>
      <c r="F123" s="46"/>
      <c r="G123" s="46"/>
      <c r="H123" s="46"/>
      <c r="I123" s="46"/>
      <c r="J123" s="47"/>
      <c r="K123" s="46"/>
      <c r="M123" s="46"/>
      <c r="N123" s="46"/>
      <c r="O123" s="46"/>
      <c r="P123" s="47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12"/>
      <c r="AT123" s="1"/>
      <c r="AU123" s="1"/>
      <c r="AV123" s="1"/>
      <c r="AW123" s="1"/>
      <c r="AX123" s="1"/>
      <c r="AY123" s="1"/>
      <c r="AZ123" s="1"/>
    </row>
    <row r="124" spans="1:52" ht="13.5" customHeight="1" x14ac:dyDescent="0.15">
      <c r="A124" s="1"/>
      <c r="B124" s="46"/>
      <c r="C124" s="46"/>
      <c r="D124" s="46"/>
      <c r="E124" s="46"/>
      <c r="F124" s="46"/>
      <c r="G124" s="46"/>
      <c r="H124" s="46"/>
      <c r="I124" s="46"/>
      <c r="J124" s="47"/>
      <c r="K124" s="46"/>
      <c r="L124" s="48"/>
      <c r="M124" s="46"/>
      <c r="N124" s="46"/>
      <c r="O124" s="46"/>
      <c r="P124" s="47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12"/>
      <c r="AT124" s="1"/>
      <c r="AU124" s="1"/>
      <c r="AV124" s="1"/>
      <c r="AW124" s="1"/>
      <c r="AX124" s="1"/>
      <c r="AY124" s="1"/>
      <c r="AZ124" s="1"/>
    </row>
    <row r="125" spans="1:52" ht="13.5" customHeight="1" x14ac:dyDescent="0.15">
      <c r="A125" s="1"/>
      <c r="B125" s="46"/>
      <c r="C125" s="46"/>
      <c r="D125" s="46"/>
      <c r="E125" s="46"/>
      <c r="F125" s="46"/>
      <c r="G125" s="46"/>
      <c r="H125" s="46"/>
      <c r="I125" s="46"/>
      <c r="J125" s="47"/>
      <c r="K125" s="46"/>
      <c r="M125" s="46"/>
      <c r="N125" s="46"/>
      <c r="O125" s="46"/>
      <c r="P125" s="47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12"/>
      <c r="AT125" s="1"/>
      <c r="AU125" s="1"/>
      <c r="AV125" s="1"/>
      <c r="AW125" s="1"/>
      <c r="AX125" s="1"/>
      <c r="AY125" s="1"/>
      <c r="AZ125" s="1"/>
    </row>
    <row r="126" spans="1:52" ht="13.5" customHeight="1" x14ac:dyDescent="0.15">
      <c r="A126" s="1"/>
      <c r="B126" s="46"/>
      <c r="C126" s="46"/>
      <c r="D126" s="46"/>
      <c r="E126" s="46"/>
      <c r="F126" s="46"/>
      <c r="G126" s="46"/>
      <c r="H126" s="46"/>
      <c r="I126" s="46"/>
      <c r="J126" s="47"/>
      <c r="K126" s="46"/>
      <c r="L126" s="48"/>
      <c r="M126" s="46"/>
      <c r="N126" s="46"/>
      <c r="O126" s="46"/>
      <c r="P126" s="47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12"/>
      <c r="AT126" s="1"/>
      <c r="AU126" s="1"/>
      <c r="AV126" s="1"/>
      <c r="AW126" s="1"/>
      <c r="AX126" s="1"/>
      <c r="AY126" s="1"/>
      <c r="AZ126" s="1"/>
    </row>
  </sheetData>
  <mergeCells count="574">
    <mergeCell ref="AN115:AP115"/>
    <mergeCell ref="AQ115:AR115"/>
    <mergeCell ref="AS115:AS118"/>
    <mergeCell ref="AT115:AT118"/>
    <mergeCell ref="AU115:AU118"/>
    <mergeCell ref="AV115:AV118"/>
    <mergeCell ref="AW115:AW118"/>
    <mergeCell ref="AX115:AX118"/>
    <mergeCell ref="AQ111:AR111"/>
    <mergeCell ref="AS111:AS114"/>
    <mergeCell ref="AT111:AT114"/>
    <mergeCell ref="AU111:AU114"/>
    <mergeCell ref="AV111:AV114"/>
    <mergeCell ref="AW111:AW114"/>
    <mergeCell ref="AX111:AX114"/>
    <mergeCell ref="AN111:AP111"/>
    <mergeCell ref="B115:B118"/>
    <mergeCell ref="C115:D115"/>
    <mergeCell ref="E115:G115"/>
    <mergeCell ref="H115:I115"/>
    <mergeCell ref="J115:K115"/>
    <mergeCell ref="L115:N115"/>
    <mergeCell ref="O115:P115"/>
    <mergeCell ref="Q115:R115"/>
    <mergeCell ref="S115:U115"/>
    <mergeCell ref="V115:W115"/>
    <mergeCell ref="X115:Y115"/>
    <mergeCell ref="Z115:AB115"/>
    <mergeCell ref="AC115:AD115"/>
    <mergeCell ref="AE115:AF115"/>
    <mergeCell ref="AG115:AI115"/>
    <mergeCell ref="AJ115:AK115"/>
    <mergeCell ref="AL115:AM115"/>
    <mergeCell ref="V111:W111"/>
    <mergeCell ref="X111:Y111"/>
    <mergeCell ref="Z111:AB111"/>
    <mergeCell ref="AC111:AD111"/>
    <mergeCell ref="AE111:AF111"/>
    <mergeCell ref="AG111:AI111"/>
    <mergeCell ref="AJ111:AK111"/>
    <mergeCell ref="AL111:AM111"/>
    <mergeCell ref="B111:B114"/>
    <mergeCell ref="C111:D111"/>
    <mergeCell ref="E111:G111"/>
    <mergeCell ref="H111:I111"/>
    <mergeCell ref="J111:K111"/>
    <mergeCell ref="L111:N111"/>
    <mergeCell ref="O111:P111"/>
    <mergeCell ref="Q111:R111"/>
    <mergeCell ref="S111:U111"/>
    <mergeCell ref="AT103:AT110"/>
    <mergeCell ref="AU103:AU110"/>
    <mergeCell ref="AV103:AV110"/>
    <mergeCell ref="AW103:AW110"/>
    <mergeCell ref="AX103:AX110"/>
    <mergeCell ref="Q104:Q105"/>
    <mergeCell ref="W104:W105"/>
    <mergeCell ref="C107:D107"/>
    <mergeCell ref="E107:G107"/>
    <mergeCell ref="H107:I107"/>
    <mergeCell ref="J107:K107"/>
    <mergeCell ref="L107:N107"/>
    <mergeCell ref="O107:P107"/>
    <mergeCell ref="Q107:R107"/>
    <mergeCell ref="S107:U107"/>
    <mergeCell ref="V107:W107"/>
    <mergeCell ref="X107:Y107"/>
    <mergeCell ref="Z107:AB107"/>
    <mergeCell ref="AC107:AD107"/>
    <mergeCell ref="AE107:AF107"/>
    <mergeCell ref="AG107:AI107"/>
    <mergeCell ref="AJ107:AK107"/>
    <mergeCell ref="V103:W103"/>
    <mergeCell ref="X103:Y103"/>
    <mergeCell ref="Z103:AB103"/>
    <mergeCell ref="AC103:AD103"/>
    <mergeCell ref="AE103:AF103"/>
    <mergeCell ref="AG103:AI103"/>
    <mergeCell ref="AJ103:AK103"/>
    <mergeCell ref="AL103:AR110"/>
    <mergeCell ref="AS103:AS110"/>
    <mergeCell ref="B103:B110"/>
    <mergeCell ref="C103:D103"/>
    <mergeCell ref="E103:G103"/>
    <mergeCell ref="H103:I103"/>
    <mergeCell ref="J103:K103"/>
    <mergeCell ref="L103:N103"/>
    <mergeCell ref="O103:P103"/>
    <mergeCell ref="Q103:R103"/>
    <mergeCell ref="S103:U103"/>
    <mergeCell ref="AT95:AT102"/>
    <mergeCell ref="AU95:AU102"/>
    <mergeCell ref="AV95:AV102"/>
    <mergeCell ref="AW95:AW102"/>
    <mergeCell ref="AX95:AX102"/>
    <mergeCell ref="C99:D99"/>
    <mergeCell ref="E99:G99"/>
    <mergeCell ref="H99:I99"/>
    <mergeCell ref="J99:K99"/>
    <mergeCell ref="L99:N99"/>
    <mergeCell ref="O99:P99"/>
    <mergeCell ref="Q99:R99"/>
    <mergeCell ref="S99:U99"/>
    <mergeCell ref="V99:W99"/>
    <mergeCell ref="X99:Y99"/>
    <mergeCell ref="Z99:AB99"/>
    <mergeCell ref="AC99:AD99"/>
    <mergeCell ref="AL99:AM99"/>
    <mergeCell ref="AN99:AP99"/>
    <mergeCell ref="AQ99:AR99"/>
    <mergeCell ref="V95:W95"/>
    <mergeCell ref="X95:Y95"/>
    <mergeCell ref="Z95:AB95"/>
    <mergeCell ref="AC95:AD95"/>
    <mergeCell ref="AE95:AK102"/>
    <mergeCell ref="AL95:AM95"/>
    <mergeCell ref="AN95:AP95"/>
    <mergeCell ref="AQ95:AR95"/>
    <mergeCell ref="AS95:AS102"/>
    <mergeCell ref="B95:B102"/>
    <mergeCell ref="C95:D95"/>
    <mergeCell ref="E95:G95"/>
    <mergeCell ref="H95:I95"/>
    <mergeCell ref="J95:K95"/>
    <mergeCell ref="L95:N95"/>
    <mergeCell ref="O95:P95"/>
    <mergeCell ref="Q95:R95"/>
    <mergeCell ref="S95:U95"/>
    <mergeCell ref="AT87:AT94"/>
    <mergeCell ref="AU87:AU94"/>
    <mergeCell ref="AV87:AV94"/>
    <mergeCell ref="AW87:AW94"/>
    <mergeCell ref="AX87:AX94"/>
    <mergeCell ref="C91:D91"/>
    <mergeCell ref="E91:G91"/>
    <mergeCell ref="H91:I91"/>
    <mergeCell ref="J91:K91"/>
    <mergeCell ref="L91:N91"/>
    <mergeCell ref="O91:P91"/>
    <mergeCell ref="Q91:R91"/>
    <mergeCell ref="S91:U91"/>
    <mergeCell ref="V91:W91"/>
    <mergeCell ref="AE91:AF91"/>
    <mergeCell ref="AG91:AI91"/>
    <mergeCell ref="AJ91:AK91"/>
    <mergeCell ref="AL91:AM91"/>
    <mergeCell ref="AN91:AP91"/>
    <mergeCell ref="AQ91:AR91"/>
    <mergeCell ref="V87:W87"/>
    <mergeCell ref="X87:AD94"/>
    <mergeCell ref="AE87:AF87"/>
    <mergeCell ref="AG87:AI87"/>
    <mergeCell ref="AJ87:AK87"/>
    <mergeCell ref="AL87:AM87"/>
    <mergeCell ref="AN87:AP87"/>
    <mergeCell ref="AQ87:AR87"/>
    <mergeCell ref="AS87:AS94"/>
    <mergeCell ref="B87:B94"/>
    <mergeCell ref="C87:D87"/>
    <mergeCell ref="E87:G87"/>
    <mergeCell ref="H87:I87"/>
    <mergeCell ref="J87:K87"/>
    <mergeCell ref="L87:N87"/>
    <mergeCell ref="O87:P87"/>
    <mergeCell ref="Q87:R87"/>
    <mergeCell ref="S87:U87"/>
    <mergeCell ref="AT79:AT86"/>
    <mergeCell ref="AU79:AU86"/>
    <mergeCell ref="AV79:AV86"/>
    <mergeCell ref="AW79:AW86"/>
    <mergeCell ref="AX79:AX86"/>
    <mergeCell ref="C83:D83"/>
    <mergeCell ref="E83:G83"/>
    <mergeCell ref="H83:I83"/>
    <mergeCell ref="J83:K83"/>
    <mergeCell ref="L83:N83"/>
    <mergeCell ref="O83:P83"/>
    <mergeCell ref="X83:Y83"/>
    <mergeCell ref="Z83:AB83"/>
    <mergeCell ref="AC83:AD83"/>
    <mergeCell ref="AE83:AF83"/>
    <mergeCell ref="AG83:AI83"/>
    <mergeCell ref="AJ83:AK83"/>
    <mergeCell ref="AL83:AM83"/>
    <mergeCell ref="AN83:AP83"/>
    <mergeCell ref="AQ83:AR83"/>
    <mergeCell ref="Z79:AB79"/>
    <mergeCell ref="AC79:AD79"/>
    <mergeCell ref="AE79:AF79"/>
    <mergeCell ref="AG79:AI79"/>
    <mergeCell ref="AJ79:AK79"/>
    <mergeCell ref="AL79:AM79"/>
    <mergeCell ref="AN79:AP79"/>
    <mergeCell ref="AQ79:AR79"/>
    <mergeCell ref="AS79:AS86"/>
    <mergeCell ref="B79:B86"/>
    <mergeCell ref="C79:D79"/>
    <mergeCell ref="E79:G79"/>
    <mergeCell ref="H79:I79"/>
    <mergeCell ref="J79:K79"/>
    <mergeCell ref="L79:N79"/>
    <mergeCell ref="O79:P79"/>
    <mergeCell ref="Q79:W86"/>
    <mergeCell ref="X79:Y79"/>
    <mergeCell ref="AT71:AT78"/>
    <mergeCell ref="AU71:AU78"/>
    <mergeCell ref="AV71:AV78"/>
    <mergeCell ref="AW71:AW78"/>
    <mergeCell ref="AX71:AX78"/>
    <mergeCell ref="C75:D75"/>
    <mergeCell ref="E75:G75"/>
    <mergeCell ref="H75:I75"/>
    <mergeCell ref="Q75:R75"/>
    <mergeCell ref="S75:U75"/>
    <mergeCell ref="V75:W75"/>
    <mergeCell ref="X75:Y75"/>
    <mergeCell ref="Z75:AB75"/>
    <mergeCell ref="AC75:AD75"/>
    <mergeCell ref="AE75:AF75"/>
    <mergeCell ref="AG75:AI75"/>
    <mergeCell ref="AJ75:AK75"/>
    <mergeCell ref="AL75:AM75"/>
    <mergeCell ref="AN75:AP75"/>
    <mergeCell ref="AQ75:AR75"/>
    <mergeCell ref="Z71:AB71"/>
    <mergeCell ref="AC71:AD71"/>
    <mergeCell ref="AE71:AF71"/>
    <mergeCell ref="AG71:AI71"/>
    <mergeCell ref="AJ71:AK71"/>
    <mergeCell ref="AL71:AM71"/>
    <mergeCell ref="AN71:AP71"/>
    <mergeCell ref="AQ71:AR71"/>
    <mergeCell ref="AS71:AS78"/>
    <mergeCell ref="B71:B78"/>
    <mergeCell ref="C71:D71"/>
    <mergeCell ref="E71:G71"/>
    <mergeCell ref="H71:I71"/>
    <mergeCell ref="J71:P78"/>
    <mergeCell ref="Q71:R71"/>
    <mergeCell ref="S71:U71"/>
    <mergeCell ref="V71:W71"/>
    <mergeCell ref="X71:Y71"/>
    <mergeCell ref="AS63:AS70"/>
    <mergeCell ref="AT63:AT70"/>
    <mergeCell ref="AU63:AU70"/>
    <mergeCell ref="AV63:AV70"/>
    <mergeCell ref="AW63:AW70"/>
    <mergeCell ref="AX63:AX70"/>
    <mergeCell ref="J67:K67"/>
    <mergeCell ref="L67:N67"/>
    <mergeCell ref="O67:P67"/>
    <mergeCell ref="Q67:R67"/>
    <mergeCell ref="S67:U67"/>
    <mergeCell ref="V67:W67"/>
    <mergeCell ref="X67:Y67"/>
    <mergeCell ref="Z67:AB67"/>
    <mergeCell ref="AC67:AD67"/>
    <mergeCell ref="AE67:AF67"/>
    <mergeCell ref="AG67:AI67"/>
    <mergeCell ref="AJ67:AK67"/>
    <mergeCell ref="AL67:AM67"/>
    <mergeCell ref="AN67:AP67"/>
    <mergeCell ref="AQ67:AR67"/>
    <mergeCell ref="B61:AR61"/>
    <mergeCell ref="C62:I62"/>
    <mergeCell ref="J62:P62"/>
    <mergeCell ref="Q62:W62"/>
    <mergeCell ref="X62:AD62"/>
    <mergeCell ref="AE62:AK62"/>
    <mergeCell ref="AL62:AR62"/>
    <mergeCell ref="B63:B70"/>
    <mergeCell ref="C63:I70"/>
    <mergeCell ref="J63:K63"/>
    <mergeCell ref="L63:N63"/>
    <mergeCell ref="O63:P63"/>
    <mergeCell ref="Q63:R63"/>
    <mergeCell ref="S63:U63"/>
    <mergeCell ref="V63:W63"/>
    <mergeCell ref="X63:Y63"/>
    <mergeCell ref="Z63:AB63"/>
    <mergeCell ref="AC63:AD63"/>
    <mergeCell ref="AE63:AF63"/>
    <mergeCell ref="AG63:AI63"/>
    <mergeCell ref="AJ63:AK63"/>
    <mergeCell ref="AL63:AM63"/>
    <mergeCell ref="AN63:AP63"/>
    <mergeCell ref="AQ63:AR63"/>
    <mergeCell ref="AW55:AW58"/>
    <mergeCell ref="AX55:AX58"/>
    <mergeCell ref="C55:D55"/>
    <mergeCell ref="E55:G55"/>
    <mergeCell ref="H55:I55"/>
    <mergeCell ref="J55:K55"/>
    <mergeCell ref="L55:N55"/>
    <mergeCell ref="AS55:AS58"/>
    <mergeCell ref="AC55:AD55"/>
    <mergeCell ref="AE55:AF55"/>
    <mergeCell ref="AG55:AI55"/>
    <mergeCell ref="AJ55:AK55"/>
    <mergeCell ref="AL55:AM55"/>
    <mergeCell ref="AN55:AP55"/>
    <mergeCell ref="O55:P55"/>
    <mergeCell ref="Q55:R55"/>
    <mergeCell ref="S55:U55"/>
    <mergeCell ref="V55:W55"/>
    <mergeCell ref="X55:Y55"/>
    <mergeCell ref="Z55:AB55"/>
    <mergeCell ref="B55:B58"/>
    <mergeCell ref="AT55:AT58"/>
    <mergeCell ref="AU55:AU58"/>
    <mergeCell ref="AV55:AV58"/>
    <mergeCell ref="AQ55:AR55"/>
    <mergeCell ref="AT51:AT54"/>
    <mergeCell ref="AU51:AU54"/>
    <mergeCell ref="AV51:AV54"/>
    <mergeCell ref="B51:B54"/>
    <mergeCell ref="O51:P51"/>
    <mergeCell ref="Q51:R51"/>
    <mergeCell ref="S51:U51"/>
    <mergeCell ref="AE43:AF43"/>
    <mergeCell ref="AC43:AD43"/>
    <mergeCell ref="AW51:AW54"/>
    <mergeCell ref="AX51:AX54"/>
    <mergeCell ref="C51:D51"/>
    <mergeCell ref="E51:G51"/>
    <mergeCell ref="H51:I51"/>
    <mergeCell ref="J51:K51"/>
    <mergeCell ref="L51:N51"/>
    <mergeCell ref="AS51:AS54"/>
    <mergeCell ref="V51:W51"/>
    <mergeCell ref="X51:Y51"/>
    <mergeCell ref="Z51:AB51"/>
    <mergeCell ref="AQ51:AR51"/>
    <mergeCell ref="Q47:R47"/>
    <mergeCell ref="S47:U47"/>
    <mergeCell ref="V47:W47"/>
    <mergeCell ref="X47:Y47"/>
    <mergeCell ref="AN51:AP51"/>
    <mergeCell ref="AL51:AM51"/>
    <mergeCell ref="AT43:AT50"/>
    <mergeCell ref="AU43:AU50"/>
    <mergeCell ref="Q44:Q45"/>
    <mergeCell ref="W44:W45"/>
    <mergeCell ref="Z47:AB47"/>
    <mergeCell ref="AC47:AD47"/>
    <mergeCell ref="AE47:AF47"/>
    <mergeCell ref="AS43:AS50"/>
    <mergeCell ref="AC51:AD51"/>
    <mergeCell ref="AE51:AF51"/>
    <mergeCell ref="AG51:AI51"/>
    <mergeCell ref="AJ51:AK51"/>
    <mergeCell ref="B43:B50"/>
    <mergeCell ref="C43:D43"/>
    <mergeCell ref="E43:G43"/>
    <mergeCell ref="H43:I43"/>
    <mergeCell ref="J43:K43"/>
    <mergeCell ref="L43:N43"/>
    <mergeCell ref="C47:D47"/>
    <mergeCell ref="E47:G47"/>
    <mergeCell ref="H47:I47"/>
    <mergeCell ref="J47:K47"/>
    <mergeCell ref="L47:N47"/>
    <mergeCell ref="AJ47:AK47"/>
    <mergeCell ref="AG47:AI47"/>
    <mergeCell ref="AL43:AR50"/>
    <mergeCell ref="AJ43:AK43"/>
    <mergeCell ref="AG43:AI43"/>
    <mergeCell ref="AX35:AX42"/>
    <mergeCell ref="C39:D39"/>
    <mergeCell ref="E39:G39"/>
    <mergeCell ref="H39:I39"/>
    <mergeCell ref="J39:K39"/>
    <mergeCell ref="L39:N39"/>
    <mergeCell ref="AS35:AS42"/>
    <mergeCell ref="O43:P43"/>
    <mergeCell ref="Q43:R43"/>
    <mergeCell ref="S43:U43"/>
    <mergeCell ref="V43:W43"/>
    <mergeCell ref="X43:Y43"/>
    <mergeCell ref="Z43:AB43"/>
    <mergeCell ref="AV43:AV50"/>
    <mergeCell ref="AW43:AW50"/>
    <mergeCell ref="AX43:AX50"/>
    <mergeCell ref="V39:W39"/>
    <mergeCell ref="X39:Y39"/>
    <mergeCell ref="Z39:AB39"/>
    <mergeCell ref="AC35:AD35"/>
    <mergeCell ref="AE35:AK42"/>
    <mergeCell ref="AC39:AD39"/>
    <mergeCell ref="AT35:AT42"/>
    <mergeCell ref="O47:P47"/>
    <mergeCell ref="V35:W35"/>
    <mergeCell ref="X35:Y35"/>
    <mergeCell ref="Z35:AB35"/>
    <mergeCell ref="AW35:AW42"/>
    <mergeCell ref="AU35:AU42"/>
    <mergeCell ref="AV35:AV42"/>
    <mergeCell ref="AN35:AP35"/>
    <mergeCell ref="AL35:AM35"/>
    <mergeCell ref="AN31:AP31"/>
    <mergeCell ref="AL31:AM31"/>
    <mergeCell ref="AQ39:AR39"/>
    <mergeCell ref="AN39:AP39"/>
    <mergeCell ref="AL39:AM39"/>
    <mergeCell ref="AQ35:AR35"/>
    <mergeCell ref="AV27:AV34"/>
    <mergeCell ref="AW27:AW34"/>
    <mergeCell ref="B35:B42"/>
    <mergeCell ref="C35:D35"/>
    <mergeCell ref="E35:G35"/>
    <mergeCell ref="H35:I35"/>
    <mergeCell ref="J35:K35"/>
    <mergeCell ref="L35:N35"/>
    <mergeCell ref="O39:P39"/>
    <mergeCell ref="Q39:R39"/>
    <mergeCell ref="S39:U39"/>
    <mergeCell ref="O35:P35"/>
    <mergeCell ref="Q35:R35"/>
    <mergeCell ref="S35:U35"/>
    <mergeCell ref="AX27:AX34"/>
    <mergeCell ref="B19:B26"/>
    <mergeCell ref="C19:D19"/>
    <mergeCell ref="E19:G19"/>
    <mergeCell ref="O23:P23"/>
    <mergeCell ref="X23:Y23"/>
    <mergeCell ref="Z23:AB23"/>
    <mergeCell ref="AC23:AD23"/>
    <mergeCell ref="H19:I19"/>
    <mergeCell ref="J19:K19"/>
    <mergeCell ref="L19:N19"/>
    <mergeCell ref="O19:P19"/>
    <mergeCell ref="Q19:W26"/>
    <mergeCell ref="C23:D23"/>
    <mergeCell ref="E23:G23"/>
    <mergeCell ref="H23:I23"/>
    <mergeCell ref="J23:K23"/>
    <mergeCell ref="AS27:AS34"/>
    <mergeCell ref="AQ31:AR31"/>
    <mergeCell ref="AJ27:AK27"/>
    <mergeCell ref="AL27:AM27"/>
    <mergeCell ref="AN27:AP27"/>
    <mergeCell ref="L23:N23"/>
    <mergeCell ref="AS19:AS26"/>
    <mergeCell ref="B27:B34"/>
    <mergeCell ref="C31:D31"/>
    <mergeCell ref="E31:G31"/>
    <mergeCell ref="X19:Y19"/>
    <mergeCell ref="Z19:AB19"/>
    <mergeCell ref="AC19:AD19"/>
    <mergeCell ref="AE19:AF19"/>
    <mergeCell ref="AQ19:AR19"/>
    <mergeCell ref="AJ31:AK31"/>
    <mergeCell ref="AG27:AI27"/>
    <mergeCell ref="AG31:AI31"/>
    <mergeCell ref="C27:D27"/>
    <mergeCell ref="E27:G27"/>
    <mergeCell ref="H31:I31"/>
    <mergeCell ref="J31:K31"/>
    <mergeCell ref="L31:N31"/>
    <mergeCell ref="AQ27:AR27"/>
    <mergeCell ref="AT19:AT26"/>
    <mergeCell ref="AU19:AU26"/>
    <mergeCell ref="AV19:AV26"/>
    <mergeCell ref="AW19:AW26"/>
    <mergeCell ref="H27:I27"/>
    <mergeCell ref="J27:K27"/>
    <mergeCell ref="L27:N27"/>
    <mergeCell ref="O27:P27"/>
    <mergeCell ref="Q27:R27"/>
    <mergeCell ref="S27:U27"/>
    <mergeCell ref="V27:W27"/>
    <mergeCell ref="X27:AD34"/>
    <mergeCell ref="AE27:AF27"/>
    <mergeCell ref="O31:P31"/>
    <mergeCell ref="Q31:R31"/>
    <mergeCell ref="S31:U31"/>
    <mergeCell ref="V31:W31"/>
    <mergeCell ref="AE31:AF31"/>
    <mergeCell ref="AT27:AT34"/>
    <mergeCell ref="AU27:AU34"/>
    <mergeCell ref="AG19:AI19"/>
    <mergeCell ref="AJ19:AK19"/>
    <mergeCell ref="AL19:AM19"/>
    <mergeCell ref="AN19:AP19"/>
    <mergeCell ref="AX19:AX26"/>
    <mergeCell ref="AE23:AF23"/>
    <mergeCell ref="AG23:AI23"/>
    <mergeCell ref="AJ23:AK23"/>
    <mergeCell ref="AL23:AM23"/>
    <mergeCell ref="AN23:AP23"/>
    <mergeCell ref="AQ23:AR23"/>
    <mergeCell ref="B11:B18"/>
    <mergeCell ref="C11:D11"/>
    <mergeCell ref="E11:G11"/>
    <mergeCell ref="H11:I11"/>
    <mergeCell ref="J11:P18"/>
    <mergeCell ref="Q11:R11"/>
    <mergeCell ref="AT11:AT18"/>
    <mergeCell ref="AU11:AU18"/>
    <mergeCell ref="AV11:AV18"/>
    <mergeCell ref="C15:D15"/>
    <mergeCell ref="E15:G15"/>
    <mergeCell ref="H15:I15"/>
    <mergeCell ref="Q15:R15"/>
    <mergeCell ref="S15:U15"/>
    <mergeCell ref="AS11:AS18"/>
    <mergeCell ref="AN11:AP11"/>
    <mergeCell ref="AQ11:AR11"/>
    <mergeCell ref="V15:W15"/>
    <mergeCell ref="X15:Y15"/>
    <mergeCell ref="Z15:AB15"/>
    <mergeCell ref="AC15:AD15"/>
    <mergeCell ref="AE15:AF15"/>
    <mergeCell ref="AG15:AI15"/>
    <mergeCell ref="AX3:AX10"/>
    <mergeCell ref="J7:K7"/>
    <mergeCell ref="L7:N7"/>
    <mergeCell ref="O7:P7"/>
    <mergeCell ref="Q7:R7"/>
    <mergeCell ref="S7:U7"/>
    <mergeCell ref="AS3:AS10"/>
    <mergeCell ref="AG7:AI7"/>
    <mergeCell ref="AG11:AI11"/>
    <mergeCell ref="AJ11:AK11"/>
    <mergeCell ref="AJ7:AK7"/>
    <mergeCell ref="S11:U11"/>
    <mergeCell ref="V11:W11"/>
    <mergeCell ref="X11:Y11"/>
    <mergeCell ref="Z11:AB11"/>
    <mergeCell ref="AC11:AD11"/>
    <mergeCell ref="AE11:AF11"/>
    <mergeCell ref="AW11:AW18"/>
    <mergeCell ref="AX11:AX18"/>
    <mergeCell ref="AG3:AI3"/>
    <mergeCell ref="AJ3:AK3"/>
    <mergeCell ref="AL3:AM3"/>
    <mergeCell ref="AN3:AP3"/>
    <mergeCell ref="AQ3:AR3"/>
    <mergeCell ref="AT3:AT10"/>
    <mergeCell ref="AU3:AU10"/>
    <mergeCell ref="AV3:AV10"/>
    <mergeCell ref="AW3:AW10"/>
    <mergeCell ref="AJ15:AK15"/>
    <mergeCell ref="AQ7:AR7"/>
    <mergeCell ref="AN7:AP7"/>
    <mergeCell ref="AL7:AM7"/>
    <mergeCell ref="AQ15:AR15"/>
    <mergeCell ref="AN15:AP15"/>
    <mergeCell ref="AL15:AM15"/>
    <mergeCell ref="AL11:AM11"/>
    <mergeCell ref="B1:AR1"/>
    <mergeCell ref="C2:I2"/>
    <mergeCell ref="J2:P2"/>
    <mergeCell ref="Q2:W2"/>
    <mergeCell ref="X2:AD2"/>
    <mergeCell ref="AE2:AK2"/>
    <mergeCell ref="AL2:AR2"/>
    <mergeCell ref="S3:U3"/>
    <mergeCell ref="V3:W3"/>
    <mergeCell ref="X3:Y3"/>
    <mergeCell ref="Z3:AB3"/>
    <mergeCell ref="AC3:AD3"/>
    <mergeCell ref="AE3:AF3"/>
    <mergeCell ref="B3:B10"/>
    <mergeCell ref="C3:I10"/>
    <mergeCell ref="J3:K3"/>
    <mergeCell ref="L3:N3"/>
    <mergeCell ref="O3:P3"/>
    <mergeCell ref="Q3:R3"/>
    <mergeCell ref="V7:W7"/>
    <mergeCell ref="X7:Y7"/>
    <mergeCell ref="Z7:AB7"/>
    <mergeCell ref="AC7:AD7"/>
    <mergeCell ref="AE7:AF7"/>
  </mergeCells>
  <phoneticPr fontId="1"/>
  <pageMargins left="0.7" right="0.7" top="0.75" bottom="0.75" header="0.3" footer="0.3"/>
  <pageSetup paperSize="9" scale="74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星取表B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</dc:creator>
  <cp:lastModifiedBy>Windows ユーザー</cp:lastModifiedBy>
  <cp:lastPrinted>2020-10-24T12:18:21Z</cp:lastPrinted>
  <dcterms:created xsi:type="dcterms:W3CDTF">2016-05-13T02:54:50Z</dcterms:created>
  <dcterms:modified xsi:type="dcterms:W3CDTF">2020-11-01T08:37:51Z</dcterms:modified>
</cp:coreProperties>
</file>